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to_zošit" defaultThemeVersion="124226"/>
  <mc:AlternateContent xmlns:mc="http://schemas.openxmlformats.org/markup-compatibility/2006">
    <mc:Choice Requires="x15">
      <x15ac:absPath xmlns:x15ac="http://schemas.microsoft.com/office/spreadsheetml/2010/11/ac" url="https://info.minv.sk/mv/sep/sep-priv/EVS/OPaM/Zdielane dokumenty/Vyzvania NP/Vyzvania 2022-nové/Vyzvanie MZ SR_Zlepšenie nástrojov pre kvalitnejšie zdravotníctvo/"/>
    </mc:Choice>
  </mc:AlternateContent>
  <bookViews>
    <workbookView xWindow="0" yWindow="0" windowWidth="20460" windowHeight="5475"/>
  </bookViews>
  <sheets>
    <sheet name="Rozpočet projektu" sheetId="1" r:id="rId1"/>
    <sheet name="Rozdelenie_MRR_RR" sheetId="6" r:id="rId2"/>
    <sheet name="Priradenie aktivít" sheetId="7" r:id="rId3"/>
  </sheets>
  <definedNames>
    <definedName name="_xlnm._FilterDatabase" localSheetId="1" hidden="1">Rozdelenie_MRR_RR!$A$3:$C$1382</definedName>
    <definedName name="_xlnm.Print_Area" localSheetId="1">Rozdelenie_MRR_RR!$A$1:$E$248</definedName>
    <definedName name="_xlnm.Print_Area" localSheetId="0">'Rozpočet projektu'!$A$1:$I$45</definedName>
  </definedNames>
  <calcPr calcId="162913"/>
</workbook>
</file>

<file path=xl/calcChain.xml><?xml version="1.0" encoding="utf-8"?>
<calcChain xmlns="http://schemas.openxmlformats.org/spreadsheetml/2006/main">
  <c r="G21" i="1" l="1"/>
  <c r="G18" i="1"/>
  <c r="G14" i="1"/>
  <c r="G15" i="1" l="1"/>
  <c r="G16" i="1" l="1"/>
  <c r="G19" i="1"/>
  <c r="H2" i="6" l="1"/>
  <c r="C34" i="6" l="1"/>
  <c r="C35" i="6"/>
  <c r="C36" i="6"/>
  <c r="C37" i="6"/>
  <c r="C38" i="6"/>
  <c r="C39" i="6"/>
  <c r="C40" i="6"/>
  <c r="C41" i="6"/>
  <c r="C42" i="6"/>
  <c r="C43" i="6"/>
  <c r="C44" i="6"/>
  <c r="C45" i="6"/>
  <c r="C46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7" i="6"/>
  <c r="C98" i="6"/>
  <c r="C99" i="6"/>
  <c r="C100" i="6"/>
  <c r="C101" i="6"/>
  <c r="C102" i="6"/>
  <c r="C103" i="6"/>
  <c r="C104" i="6"/>
  <c r="C105" i="6"/>
  <c r="C106" i="6"/>
  <c r="C107" i="6"/>
  <c r="C108" i="6"/>
  <c r="C109" i="6"/>
  <c r="C110" i="6"/>
  <c r="C111" i="6"/>
  <c r="C112" i="6"/>
  <c r="C113" i="6"/>
  <c r="C114" i="6"/>
  <c r="C115" i="6"/>
  <c r="C116" i="6"/>
  <c r="C117" i="6"/>
  <c r="C118" i="6"/>
  <c r="C119" i="6"/>
  <c r="C120" i="6"/>
  <c r="C121" i="6"/>
  <c r="C122" i="6"/>
  <c r="C123" i="6"/>
  <c r="C124" i="6"/>
  <c r="C125" i="6"/>
  <c r="C126" i="6"/>
  <c r="C127" i="6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167" i="6"/>
  <c r="C168" i="6"/>
  <c r="C169" i="6"/>
  <c r="C170" i="6"/>
  <c r="C171" i="6"/>
  <c r="C172" i="6"/>
  <c r="C173" i="6"/>
  <c r="C174" i="6"/>
  <c r="C175" i="6"/>
  <c r="C176" i="6"/>
  <c r="C177" i="6"/>
  <c r="C178" i="6"/>
  <c r="C179" i="6"/>
  <c r="C180" i="6"/>
  <c r="C181" i="6"/>
  <c r="C182" i="6"/>
  <c r="C183" i="6"/>
  <c r="C184" i="6"/>
  <c r="C185" i="6"/>
  <c r="C186" i="6"/>
  <c r="C187" i="6"/>
  <c r="C188" i="6"/>
  <c r="C189" i="6"/>
  <c r="C190" i="6"/>
  <c r="C191" i="6"/>
  <c r="C192" i="6"/>
  <c r="C193" i="6"/>
  <c r="C194" i="6"/>
  <c r="C195" i="6"/>
  <c r="C196" i="6"/>
  <c r="C197" i="6"/>
  <c r="C198" i="6"/>
  <c r="C199" i="6"/>
  <c r="C200" i="6"/>
  <c r="C201" i="6"/>
  <c r="C202" i="6"/>
  <c r="C203" i="6"/>
  <c r="C204" i="6"/>
  <c r="C205" i="6"/>
  <c r="C206" i="6"/>
  <c r="C207" i="6"/>
  <c r="C208" i="6"/>
  <c r="C209" i="6"/>
  <c r="C210" i="6"/>
  <c r="C211" i="6"/>
  <c r="C212" i="6"/>
  <c r="C213" i="6"/>
  <c r="C214" i="6"/>
  <c r="C215" i="6"/>
  <c r="C216" i="6"/>
  <c r="C217" i="6"/>
  <c r="C218" i="6"/>
  <c r="C219" i="6"/>
  <c r="C220" i="6"/>
  <c r="C221" i="6"/>
  <c r="C222" i="6"/>
  <c r="C223" i="6"/>
  <c r="C224" i="6"/>
  <c r="C225" i="6"/>
  <c r="C226" i="6"/>
  <c r="C227" i="6"/>
  <c r="C228" i="6"/>
  <c r="C229" i="6"/>
  <c r="C230" i="6"/>
  <c r="C231" i="6"/>
  <c r="C232" i="6"/>
  <c r="C233" i="6"/>
  <c r="C234" i="6"/>
  <c r="C235" i="6"/>
  <c r="C236" i="6"/>
  <c r="C237" i="6"/>
  <c r="C238" i="6"/>
  <c r="C239" i="6"/>
  <c r="C240" i="6"/>
  <c r="C241" i="6"/>
  <c r="C242" i="6"/>
  <c r="C243" i="6"/>
  <c r="C244" i="6"/>
  <c r="C245" i="6"/>
  <c r="C246" i="6"/>
  <c r="C247" i="6"/>
  <c r="C248" i="6"/>
  <c r="C249" i="6"/>
  <c r="C250" i="6"/>
  <c r="C251" i="6"/>
  <c r="C252" i="6"/>
  <c r="C253" i="6"/>
  <c r="C254" i="6"/>
  <c r="C255" i="6"/>
  <c r="C256" i="6"/>
  <c r="C257" i="6"/>
  <c r="C258" i="6"/>
  <c r="C259" i="6"/>
  <c r="C260" i="6"/>
  <c r="C261" i="6"/>
  <c r="C262" i="6"/>
  <c r="C263" i="6"/>
  <c r="C264" i="6"/>
  <c r="C265" i="6"/>
  <c r="C266" i="6"/>
  <c r="C267" i="6"/>
  <c r="C268" i="6"/>
  <c r="C269" i="6"/>
  <c r="C270" i="6"/>
  <c r="C271" i="6"/>
  <c r="C272" i="6"/>
  <c r="C273" i="6"/>
  <c r="C274" i="6"/>
  <c r="C275" i="6"/>
  <c r="C276" i="6"/>
  <c r="C277" i="6"/>
  <c r="C278" i="6"/>
  <c r="C279" i="6"/>
  <c r="C280" i="6"/>
  <c r="C281" i="6"/>
  <c r="C282" i="6"/>
  <c r="C283" i="6"/>
  <c r="C284" i="6"/>
  <c r="C285" i="6"/>
  <c r="C286" i="6"/>
  <c r="C287" i="6"/>
  <c r="C288" i="6"/>
  <c r="C289" i="6"/>
  <c r="C290" i="6"/>
  <c r="C291" i="6"/>
  <c r="C292" i="6"/>
  <c r="C293" i="6"/>
  <c r="C294" i="6"/>
  <c r="C295" i="6"/>
  <c r="C296" i="6"/>
  <c r="C297" i="6"/>
  <c r="C298" i="6"/>
  <c r="C299" i="6"/>
  <c r="C300" i="6"/>
  <c r="C301" i="6"/>
  <c r="C302" i="6"/>
  <c r="C303" i="6"/>
  <c r="C304" i="6"/>
  <c r="C305" i="6"/>
  <c r="C306" i="6"/>
  <c r="C307" i="6"/>
  <c r="C308" i="6"/>
  <c r="C309" i="6"/>
  <c r="C310" i="6"/>
  <c r="C311" i="6"/>
  <c r="C312" i="6"/>
  <c r="C313" i="6"/>
  <c r="C314" i="6"/>
  <c r="C315" i="6"/>
  <c r="C316" i="6"/>
  <c r="C317" i="6"/>
  <c r="C318" i="6"/>
  <c r="C319" i="6"/>
  <c r="C320" i="6"/>
  <c r="C321" i="6"/>
  <c r="C322" i="6"/>
  <c r="C323" i="6"/>
  <c r="C324" i="6"/>
  <c r="C325" i="6"/>
  <c r="C326" i="6"/>
  <c r="C327" i="6"/>
  <c r="C328" i="6"/>
  <c r="C329" i="6"/>
  <c r="C330" i="6"/>
  <c r="C331" i="6"/>
  <c r="C332" i="6"/>
  <c r="C333" i="6"/>
  <c r="C334" i="6"/>
  <c r="C335" i="6"/>
  <c r="C336" i="6"/>
  <c r="C337" i="6"/>
  <c r="C338" i="6"/>
  <c r="C339" i="6"/>
  <c r="C340" i="6"/>
  <c r="C341" i="6"/>
  <c r="C342" i="6"/>
  <c r="C343" i="6"/>
  <c r="C344" i="6"/>
  <c r="C345" i="6"/>
  <c r="C346" i="6"/>
  <c r="C347" i="6"/>
  <c r="C348" i="6"/>
  <c r="C349" i="6"/>
  <c r="C350" i="6"/>
  <c r="C351" i="6"/>
  <c r="C352" i="6"/>
  <c r="C353" i="6"/>
  <c r="C354" i="6"/>
  <c r="C355" i="6"/>
  <c r="C356" i="6"/>
  <c r="C357" i="6"/>
  <c r="C358" i="6"/>
  <c r="C359" i="6"/>
  <c r="C360" i="6"/>
  <c r="C361" i="6"/>
  <c r="C362" i="6"/>
  <c r="C363" i="6"/>
  <c r="C364" i="6"/>
  <c r="C365" i="6"/>
  <c r="C366" i="6"/>
  <c r="C367" i="6"/>
  <c r="C368" i="6"/>
  <c r="C369" i="6"/>
  <c r="C370" i="6"/>
  <c r="C371" i="6"/>
  <c r="C372" i="6"/>
  <c r="C373" i="6"/>
  <c r="C374" i="6"/>
  <c r="C375" i="6"/>
  <c r="C376" i="6"/>
  <c r="C377" i="6"/>
  <c r="C378" i="6"/>
  <c r="C379" i="6"/>
  <c r="C380" i="6"/>
  <c r="C381" i="6"/>
  <c r="C382" i="6"/>
  <c r="C383" i="6"/>
  <c r="C384" i="6"/>
  <c r="C385" i="6"/>
  <c r="C386" i="6"/>
  <c r="C387" i="6"/>
  <c r="C388" i="6"/>
  <c r="C389" i="6"/>
  <c r="C390" i="6"/>
  <c r="C391" i="6"/>
  <c r="C392" i="6"/>
  <c r="C393" i="6"/>
  <c r="C394" i="6"/>
  <c r="C395" i="6"/>
  <c r="C396" i="6"/>
  <c r="C397" i="6"/>
  <c r="C398" i="6"/>
  <c r="C399" i="6"/>
  <c r="C400" i="6"/>
  <c r="C401" i="6"/>
  <c r="C402" i="6"/>
  <c r="C403" i="6"/>
  <c r="C404" i="6"/>
  <c r="C405" i="6"/>
  <c r="C406" i="6"/>
  <c r="C407" i="6"/>
  <c r="C408" i="6"/>
  <c r="C409" i="6"/>
  <c r="C410" i="6"/>
  <c r="C411" i="6"/>
  <c r="C412" i="6"/>
  <c r="C413" i="6"/>
  <c r="C414" i="6"/>
  <c r="C415" i="6"/>
  <c r="C416" i="6"/>
  <c r="C417" i="6"/>
  <c r="C418" i="6"/>
  <c r="C419" i="6"/>
  <c r="C420" i="6"/>
  <c r="C421" i="6"/>
  <c r="C422" i="6"/>
  <c r="C423" i="6"/>
  <c r="C424" i="6"/>
  <c r="C425" i="6"/>
  <c r="C426" i="6"/>
  <c r="C427" i="6"/>
  <c r="C428" i="6"/>
  <c r="C429" i="6"/>
  <c r="C430" i="6"/>
  <c r="C431" i="6"/>
  <c r="C432" i="6"/>
  <c r="C433" i="6"/>
  <c r="C434" i="6"/>
  <c r="C435" i="6"/>
  <c r="C436" i="6"/>
  <c r="C437" i="6"/>
  <c r="C438" i="6"/>
  <c r="C439" i="6"/>
  <c r="C440" i="6"/>
  <c r="C441" i="6"/>
  <c r="C442" i="6"/>
  <c r="C443" i="6"/>
  <c r="C444" i="6"/>
  <c r="C445" i="6"/>
  <c r="C446" i="6"/>
  <c r="C447" i="6"/>
  <c r="C448" i="6"/>
  <c r="C449" i="6"/>
  <c r="C450" i="6"/>
  <c r="C451" i="6"/>
  <c r="C452" i="6"/>
  <c r="C453" i="6"/>
  <c r="C454" i="6"/>
  <c r="C455" i="6"/>
  <c r="C456" i="6"/>
  <c r="C457" i="6"/>
  <c r="C458" i="6"/>
  <c r="C459" i="6"/>
  <c r="C460" i="6"/>
  <c r="C461" i="6"/>
  <c r="C462" i="6"/>
  <c r="C463" i="6"/>
  <c r="C464" i="6"/>
  <c r="C465" i="6"/>
  <c r="C466" i="6"/>
  <c r="C467" i="6"/>
  <c r="C468" i="6"/>
  <c r="C469" i="6"/>
  <c r="C470" i="6"/>
  <c r="C471" i="6"/>
  <c r="C472" i="6"/>
  <c r="C473" i="6"/>
  <c r="C474" i="6"/>
  <c r="C475" i="6"/>
  <c r="C476" i="6"/>
  <c r="C477" i="6"/>
  <c r="C478" i="6"/>
  <c r="C479" i="6"/>
  <c r="C480" i="6"/>
  <c r="C481" i="6"/>
  <c r="C482" i="6"/>
  <c r="C483" i="6"/>
  <c r="C484" i="6"/>
  <c r="C485" i="6"/>
  <c r="C486" i="6"/>
  <c r="C487" i="6"/>
  <c r="C488" i="6"/>
  <c r="C489" i="6"/>
  <c r="C490" i="6"/>
  <c r="C491" i="6"/>
  <c r="C492" i="6"/>
  <c r="C493" i="6"/>
  <c r="C494" i="6"/>
  <c r="C495" i="6"/>
  <c r="C496" i="6"/>
  <c r="C497" i="6"/>
  <c r="C498" i="6"/>
  <c r="C499" i="6"/>
  <c r="C500" i="6"/>
  <c r="C501" i="6"/>
  <c r="C502" i="6"/>
  <c r="C503" i="6"/>
  <c r="C504" i="6"/>
  <c r="C505" i="6"/>
  <c r="C506" i="6"/>
  <c r="C507" i="6"/>
  <c r="C508" i="6"/>
  <c r="C509" i="6"/>
  <c r="C510" i="6"/>
  <c r="C511" i="6"/>
  <c r="C512" i="6"/>
  <c r="C513" i="6"/>
  <c r="C514" i="6"/>
  <c r="C515" i="6"/>
  <c r="C516" i="6"/>
  <c r="C517" i="6"/>
  <c r="C518" i="6"/>
  <c r="C519" i="6"/>
  <c r="C520" i="6"/>
  <c r="C521" i="6"/>
  <c r="C522" i="6"/>
  <c r="C523" i="6"/>
  <c r="C524" i="6"/>
  <c r="C525" i="6"/>
  <c r="C526" i="6"/>
  <c r="C527" i="6"/>
  <c r="C528" i="6"/>
  <c r="C529" i="6"/>
  <c r="C530" i="6"/>
  <c r="C531" i="6"/>
  <c r="C532" i="6"/>
  <c r="C533" i="6"/>
  <c r="C534" i="6"/>
  <c r="C535" i="6"/>
  <c r="C536" i="6"/>
  <c r="C537" i="6"/>
  <c r="C538" i="6"/>
  <c r="C539" i="6"/>
  <c r="C540" i="6"/>
  <c r="C541" i="6"/>
  <c r="C542" i="6"/>
  <c r="C543" i="6"/>
  <c r="C544" i="6"/>
  <c r="C545" i="6"/>
  <c r="C546" i="6"/>
  <c r="C547" i="6"/>
  <c r="C548" i="6"/>
  <c r="C549" i="6"/>
  <c r="C550" i="6"/>
  <c r="C551" i="6"/>
  <c r="C552" i="6"/>
  <c r="C553" i="6"/>
  <c r="C554" i="6"/>
  <c r="C555" i="6"/>
  <c r="C556" i="6"/>
  <c r="C557" i="6"/>
  <c r="C558" i="6"/>
  <c r="C559" i="6"/>
  <c r="C560" i="6"/>
  <c r="C561" i="6"/>
  <c r="C562" i="6"/>
  <c r="C563" i="6"/>
  <c r="C564" i="6"/>
  <c r="C565" i="6"/>
  <c r="C566" i="6"/>
  <c r="C567" i="6"/>
  <c r="C568" i="6"/>
  <c r="C569" i="6"/>
  <c r="C570" i="6"/>
  <c r="C571" i="6"/>
  <c r="C572" i="6"/>
  <c r="C573" i="6"/>
  <c r="C574" i="6"/>
  <c r="C575" i="6"/>
  <c r="C576" i="6"/>
  <c r="C577" i="6"/>
  <c r="C578" i="6"/>
  <c r="C579" i="6"/>
  <c r="C580" i="6"/>
  <c r="C581" i="6"/>
  <c r="C582" i="6"/>
  <c r="C583" i="6"/>
  <c r="C584" i="6"/>
  <c r="C585" i="6"/>
  <c r="C586" i="6"/>
  <c r="C587" i="6"/>
  <c r="C588" i="6"/>
  <c r="C589" i="6"/>
  <c r="C590" i="6"/>
  <c r="C591" i="6"/>
  <c r="C592" i="6"/>
  <c r="C593" i="6"/>
  <c r="C594" i="6"/>
  <c r="C595" i="6"/>
  <c r="C596" i="6"/>
  <c r="C597" i="6"/>
  <c r="C598" i="6"/>
  <c r="C599" i="6"/>
  <c r="C600" i="6"/>
  <c r="C601" i="6"/>
  <c r="C602" i="6"/>
  <c r="C603" i="6"/>
  <c r="C604" i="6"/>
  <c r="C605" i="6"/>
  <c r="C606" i="6"/>
  <c r="C607" i="6"/>
  <c r="C608" i="6"/>
  <c r="C609" i="6"/>
  <c r="C610" i="6"/>
  <c r="C611" i="6"/>
  <c r="C612" i="6"/>
  <c r="C613" i="6"/>
  <c r="C614" i="6"/>
  <c r="C615" i="6"/>
  <c r="C616" i="6"/>
  <c r="C617" i="6"/>
  <c r="C618" i="6"/>
  <c r="C619" i="6"/>
  <c r="C620" i="6"/>
  <c r="C621" i="6"/>
  <c r="C622" i="6"/>
  <c r="C623" i="6"/>
  <c r="C624" i="6"/>
  <c r="C625" i="6"/>
  <c r="C626" i="6"/>
  <c r="C627" i="6"/>
  <c r="C628" i="6"/>
  <c r="C629" i="6"/>
  <c r="C630" i="6"/>
  <c r="C631" i="6"/>
  <c r="C632" i="6"/>
  <c r="C633" i="6"/>
  <c r="C634" i="6"/>
  <c r="C635" i="6"/>
  <c r="C636" i="6"/>
  <c r="C637" i="6"/>
  <c r="C638" i="6"/>
  <c r="C639" i="6"/>
  <c r="C640" i="6"/>
  <c r="C641" i="6"/>
  <c r="C642" i="6"/>
  <c r="C643" i="6"/>
  <c r="C644" i="6"/>
  <c r="C645" i="6"/>
  <c r="C646" i="6"/>
  <c r="C647" i="6"/>
  <c r="C648" i="6"/>
  <c r="C649" i="6"/>
  <c r="C650" i="6"/>
  <c r="C651" i="6"/>
  <c r="C652" i="6"/>
  <c r="C653" i="6"/>
  <c r="C654" i="6"/>
  <c r="C655" i="6"/>
  <c r="C656" i="6"/>
  <c r="C657" i="6"/>
  <c r="C658" i="6"/>
  <c r="C659" i="6"/>
  <c r="C660" i="6"/>
  <c r="C661" i="6"/>
  <c r="C662" i="6"/>
  <c r="C663" i="6"/>
  <c r="C664" i="6"/>
  <c r="C665" i="6"/>
  <c r="C666" i="6"/>
  <c r="C667" i="6"/>
  <c r="C668" i="6"/>
  <c r="C669" i="6"/>
  <c r="C670" i="6"/>
  <c r="C671" i="6"/>
  <c r="C672" i="6"/>
  <c r="C673" i="6"/>
  <c r="C674" i="6"/>
  <c r="C675" i="6"/>
  <c r="C676" i="6"/>
  <c r="C677" i="6"/>
  <c r="C678" i="6"/>
  <c r="C679" i="6"/>
  <c r="C680" i="6"/>
  <c r="C681" i="6"/>
  <c r="C682" i="6"/>
  <c r="C683" i="6"/>
  <c r="C684" i="6"/>
  <c r="C685" i="6"/>
  <c r="C686" i="6"/>
  <c r="C687" i="6"/>
  <c r="C688" i="6"/>
  <c r="C689" i="6"/>
  <c r="C690" i="6"/>
  <c r="C691" i="6"/>
  <c r="C692" i="6"/>
  <c r="C693" i="6"/>
  <c r="C694" i="6"/>
  <c r="C695" i="6"/>
  <c r="C696" i="6"/>
  <c r="C697" i="6"/>
  <c r="C698" i="6"/>
  <c r="C699" i="6"/>
  <c r="C700" i="6"/>
  <c r="C701" i="6"/>
  <c r="C702" i="6"/>
  <c r="C703" i="6"/>
  <c r="C704" i="6"/>
  <c r="C705" i="6"/>
  <c r="C706" i="6"/>
  <c r="C707" i="6"/>
  <c r="C708" i="6"/>
  <c r="C709" i="6"/>
  <c r="C710" i="6"/>
  <c r="C711" i="6"/>
  <c r="C712" i="6"/>
  <c r="C713" i="6"/>
  <c r="C714" i="6"/>
  <c r="C715" i="6"/>
  <c r="C716" i="6"/>
  <c r="C717" i="6"/>
  <c r="C718" i="6"/>
  <c r="C719" i="6"/>
  <c r="C720" i="6"/>
  <c r="C721" i="6"/>
  <c r="C722" i="6"/>
  <c r="C723" i="6"/>
  <c r="C724" i="6"/>
  <c r="C725" i="6"/>
  <c r="C726" i="6"/>
  <c r="C727" i="6"/>
  <c r="C728" i="6"/>
  <c r="C729" i="6"/>
  <c r="C730" i="6"/>
  <c r="C731" i="6"/>
  <c r="C732" i="6"/>
  <c r="C733" i="6"/>
  <c r="C734" i="6"/>
  <c r="C735" i="6"/>
  <c r="C736" i="6"/>
  <c r="C737" i="6"/>
  <c r="C738" i="6"/>
  <c r="C739" i="6"/>
  <c r="C740" i="6"/>
  <c r="C741" i="6"/>
  <c r="C742" i="6"/>
  <c r="C743" i="6"/>
  <c r="C744" i="6"/>
  <c r="C745" i="6"/>
  <c r="C746" i="6"/>
  <c r="C747" i="6"/>
  <c r="C748" i="6"/>
  <c r="C749" i="6"/>
  <c r="C750" i="6"/>
  <c r="C751" i="6"/>
  <c r="C752" i="6"/>
  <c r="C753" i="6"/>
  <c r="C754" i="6"/>
  <c r="C755" i="6"/>
  <c r="C756" i="6"/>
  <c r="C757" i="6"/>
  <c r="C758" i="6"/>
  <c r="C759" i="6"/>
  <c r="C760" i="6"/>
  <c r="C761" i="6"/>
  <c r="C762" i="6"/>
  <c r="C763" i="6"/>
  <c r="C764" i="6"/>
  <c r="C765" i="6"/>
  <c r="C766" i="6"/>
  <c r="C767" i="6"/>
  <c r="C768" i="6"/>
  <c r="C769" i="6"/>
  <c r="C770" i="6"/>
  <c r="C771" i="6"/>
  <c r="C772" i="6"/>
  <c r="C773" i="6"/>
  <c r="C774" i="6"/>
  <c r="C775" i="6"/>
  <c r="C776" i="6"/>
  <c r="C777" i="6"/>
  <c r="C778" i="6"/>
  <c r="C779" i="6"/>
  <c r="C780" i="6"/>
  <c r="C781" i="6"/>
  <c r="C782" i="6"/>
  <c r="C783" i="6"/>
  <c r="C784" i="6"/>
  <c r="C785" i="6"/>
  <c r="C786" i="6"/>
  <c r="C787" i="6"/>
  <c r="C788" i="6"/>
  <c r="C789" i="6"/>
  <c r="C790" i="6"/>
  <c r="C791" i="6"/>
  <c r="C792" i="6"/>
  <c r="C793" i="6"/>
  <c r="C794" i="6"/>
  <c r="C795" i="6"/>
  <c r="C796" i="6"/>
  <c r="C797" i="6"/>
  <c r="C798" i="6"/>
  <c r="C799" i="6"/>
  <c r="C800" i="6"/>
  <c r="C801" i="6"/>
  <c r="C802" i="6"/>
  <c r="C803" i="6"/>
  <c r="C804" i="6"/>
  <c r="C805" i="6"/>
  <c r="C806" i="6"/>
  <c r="C807" i="6"/>
  <c r="C808" i="6"/>
  <c r="C809" i="6"/>
  <c r="C810" i="6"/>
  <c r="C811" i="6"/>
  <c r="C812" i="6"/>
  <c r="C813" i="6"/>
  <c r="C814" i="6"/>
  <c r="C815" i="6"/>
  <c r="C816" i="6"/>
  <c r="C817" i="6"/>
  <c r="C818" i="6"/>
  <c r="C819" i="6"/>
  <c r="C820" i="6"/>
  <c r="C821" i="6"/>
  <c r="C822" i="6"/>
  <c r="C823" i="6"/>
  <c r="C824" i="6"/>
  <c r="C825" i="6"/>
  <c r="C826" i="6"/>
  <c r="C827" i="6"/>
  <c r="C828" i="6"/>
  <c r="C829" i="6"/>
  <c r="C830" i="6"/>
  <c r="C831" i="6"/>
  <c r="C832" i="6"/>
  <c r="C833" i="6"/>
  <c r="C834" i="6"/>
  <c r="C835" i="6"/>
  <c r="C836" i="6"/>
  <c r="C837" i="6"/>
  <c r="C838" i="6"/>
  <c r="C839" i="6"/>
  <c r="C840" i="6"/>
  <c r="C841" i="6"/>
  <c r="C842" i="6"/>
  <c r="C843" i="6"/>
  <c r="C844" i="6"/>
  <c r="C845" i="6"/>
  <c r="C846" i="6"/>
  <c r="C847" i="6"/>
  <c r="C848" i="6"/>
  <c r="C849" i="6"/>
  <c r="C850" i="6"/>
  <c r="C851" i="6"/>
  <c r="C852" i="6"/>
  <c r="C853" i="6"/>
  <c r="C854" i="6"/>
  <c r="C855" i="6"/>
  <c r="C856" i="6"/>
  <c r="C857" i="6"/>
  <c r="C858" i="6"/>
  <c r="C859" i="6"/>
  <c r="C860" i="6"/>
  <c r="C861" i="6"/>
  <c r="C862" i="6"/>
  <c r="C863" i="6"/>
  <c r="C864" i="6"/>
  <c r="C865" i="6"/>
  <c r="C866" i="6"/>
  <c r="C867" i="6"/>
  <c r="C868" i="6"/>
  <c r="C869" i="6"/>
  <c r="C870" i="6"/>
  <c r="C871" i="6"/>
  <c r="C872" i="6"/>
  <c r="C873" i="6"/>
  <c r="C874" i="6"/>
  <c r="C875" i="6"/>
  <c r="C876" i="6"/>
  <c r="C877" i="6"/>
  <c r="C878" i="6"/>
  <c r="C879" i="6"/>
  <c r="C880" i="6"/>
  <c r="C881" i="6"/>
  <c r="C882" i="6"/>
  <c r="C883" i="6"/>
  <c r="C884" i="6"/>
  <c r="C885" i="6"/>
  <c r="C886" i="6"/>
  <c r="C887" i="6"/>
  <c r="C888" i="6"/>
  <c r="C889" i="6"/>
  <c r="C890" i="6"/>
  <c r="C891" i="6"/>
  <c r="C892" i="6"/>
  <c r="C893" i="6"/>
  <c r="C894" i="6"/>
  <c r="C895" i="6"/>
  <c r="C896" i="6"/>
  <c r="C897" i="6"/>
  <c r="C898" i="6"/>
  <c r="C899" i="6"/>
  <c r="C900" i="6"/>
  <c r="C901" i="6"/>
  <c r="C902" i="6"/>
  <c r="C903" i="6"/>
  <c r="C904" i="6"/>
  <c r="C905" i="6"/>
  <c r="C906" i="6"/>
  <c r="C907" i="6"/>
  <c r="C908" i="6"/>
  <c r="C909" i="6"/>
  <c r="C910" i="6"/>
  <c r="C911" i="6"/>
  <c r="C912" i="6"/>
  <c r="C913" i="6"/>
  <c r="C914" i="6"/>
  <c r="C915" i="6"/>
  <c r="C916" i="6"/>
  <c r="C917" i="6"/>
  <c r="C918" i="6"/>
  <c r="C919" i="6"/>
  <c r="C920" i="6"/>
  <c r="C921" i="6"/>
  <c r="C922" i="6"/>
  <c r="C923" i="6"/>
  <c r="C924" i="6"/>
  <c r="C925" i="6"/>
  <c r="C926" i="6"/>
  <c r="C927" i="6"/>
  <c r="C928" i="6"/>
  <c r="C929" i="6"/>
  <c r="C930" i="6"/>
  <c r="C931" i="6"/>
  <c r="C932" i="6"/>
  <c r="C933" i="6"/>
  <c r="C934" i="6"/>
  <c r="C935" i="6"/>
  <c r="C936" i="6"/>
  <c r="C937" i="6"/>
  <c r="C938" i="6"/>
  <c r="C939" i="6"/>
  <c r="C940" i="6"/>
  <c r="C941" i="6"/>
  <c r="C942" i="6"/>
  <c r="C943" i="6"/>
  <c r="C944" i="6"/>
  <c r="C945" i="6"/>
  <c r="C946" i="6"/>
  <c r="C947" i="6"/>
  <c r="C948" i="6"/>
  <c r="C949" i="6"/>
  <c r="C950" i="6"/>
  <c r="C951" i="6"/>
  <c r="C952" i="6"/>
  <c r="C953" i="6"/>
  <c r="C954" i="6"/>
  <c r="C955" i="6"/>
  <c r="C956" i="6"/>
  <c r="C957" i="6"/>
  <c r="C958" i="6"/>
  <c r="C959" i="6"/>
  <c r="C960" i="6"/>
  <c r="C961" i="6"/>
  <c r="C962" i="6"/>
  <c r="C963" i="6"/>
  <c r="C964" i="6"/>
  <c r="C965" i="6"/>
  <c r="C966" i="6"/>
  <c r="C967" i="6"/>
  <c r="C968" i="6"/>
  <c r="C969" i="6"/>
  <c r="C970" i="6"/>
  <c r="C971" i="6"/>
  <c r="C972" i="6"/>
  <c r="C973" i="6"/>
  <c r="C974" i="6"/>
  <c r="C975" i="6"/>
  <c r="C976" i="6"/>
  <c r="C977" i="6"/>
  <c r="C978" i="6"/>
  <c r="C979" i="6"/>
  <c r="C980" i="6"/>
  <c r="C981" i="6"/>
  <c r="C982" i="6"/>
  <c r="C983" i="6"/>
  <c r="C984" i="6"/>
  <c r="C985" i="6"/>
  <c r="C986" i="6"/>
  <c r="C987" i="6"/>
  <c r="C988" i="6"/>
  <c r="C989" i="6"/>
  <c r="C990" i="6"/>
  <c r="C991" i="6"/>
  <c r="C992" i="6"/>
  <c r="C993" i="6"/>
  <c r="C994" i="6"/>
  <c r="C995" i="6"/>
  <c r="C996" i="6"/>
  <c r="C997" i="6"/>
  <c r="C998" i="6"/>
  <c r="C999" i="6"/>
  <c r="C1000" i="6"/>
  <c r="C1001" i="6"/>
  <c r="C1002" i="6"/>
  <c r="C1003" i="6"/>
  <c r="C1004" i="6"/>
  <c r="C1005" i="6"/>
  <c r="C1006" i="6"/>
  <c r="C1007" i="6"/>
  <c r="C1008" i="6"/>
  <c r="C1009" i="6"/>
  <c r="C1010" i="6"/>
  <c r="C1011" i="6"/>
  <c r="C1012" i="6"/>
  <c r="C1013" i="6"/>
  <c r="C1014" i="6"/>
  <c r="C1015" i="6"/>
  <c r="C1016" i="6"/>
  <c r="C1017" i="6"/>
  <c r="C1018" i="6"/>
  <c r="C1019" i="6"/>
  <c r="C1020" i="6"/>
  <c r="C1021" i="6"/>
  <c r="C1022" i="6"/>
  <c r="C1023" i="6"/>
  <c r="C1024" i="6"/>
  <c r="C1025" i="6"/>
  <c r="C1026" i="6"/>
  <c r="C1027" i="6"/>
  <c r="C1028" i="6"/>
  <c r="C1029" i="6"/>
  <c r="C1030" i="6"/>
  <c r="C1031" i="6"/>
  <c r="C1032" i="6"/>
  <c r="C1033" i="6"/>
  <c r="C1034" i="6"/>
  <c r="C1035" i="6"/>
  <c r="C1036" i="6"/>
  <c r="C1037" i="6"/>
  <c r="C1038" i="6"/>
  <c r="C1039" i="6"/>
  <c r="C1040" i="6"/>
  <c r="C1041" i="6"/>
  <c r="C1042" i="6"/>
  <c r="C1043" i="6"/>
  <c r="C1044" i="6"/>
  <c r="C1045" i="6"/>
  <c r="C1046" i="6"/>
  <c r="C1047" i="6"/>
  <c r="C1048" i="6"/>
  <c r="C1049" i="6"/>
  <c r="C1050" i="6"/>
  <c r="C1051" i="6"/>
  <c r="C1052" i="6"/>
  <c r="C1053" i="6"/>
  <c r="C1054" i="6"/>
  <c r="C1055" i="6"/>
  <c r="C1056" i="6"/>
  <c r="C1057" i="6"/>
  <c r="C1058" i="6"/>
  <c r="C1059" i="6"/>
  <c r="C1060" i="6"/>
  <c r="C1061" i="6"/>
  <c r="C1062" i="6"/>
  <c r="C1063" i="6"/>
  <c r="C1064" i="6"/>
  <c r="C1065" i="6"/>
  <c r="C1066" i="6"/>
  <c r="C1067" i="6"/>
  <c r="C1068" i="6"/>
  <c r="C1069" i="6"/>
  <c r="C1070" i="6"/>
  <c r="C1071" i="6"/>
  <c r="C1072" i="6"/>
  <c r="C1073" i="6"/>
  <c r="C1074" i="6"/>
  <c r="C1075" i="6"/>
  <c r="C1076" i="6"/>
  <c r="C1077" i="6"/>
  <c r="C1078" i="6"/>
  <c r="C1079" i="6"/>
  <c r="C1080" i="6"/>
  <c r="C1081" i="6"/>
  <c r="C1082" i="6"/>
  <c r="C1083" i="6"/>
  <c r="C1084" i="6"/>
  <c r="C1085" i="6"/>
  <c r="C1086" i="6"/>
  <c r="C1087" i="6"/>
  <c r="C1088" i="6"/>
  <c r="C1089" i="6"/>
  <c r="C1090" i="6"/>
  <c r="C1091" i="6"/>
  <c r="C1092" i="6"/>
  <c r="C1093" i="6"/>
  <c r="C1094" i="6"/>
  <c r="C1095" i="6"/>
  <c r="C1096" i="6"/>
  <c r="C1097" i="6"/>
  <c r="C1098" i="6"/>
  <c r="C1099" i="6"/>
  <c r="C1100" i="6"/>
  <c r="C1101" i="6"/>
  <c r="C1102" i="6"/>
  <c r="C1103" i="6"/>
  <c r="C1104" i="6"/>
  <c r="C1105" i="6"/>
  <c r="C1106" i="6"/>
  <c r="C1107" i="6"/>
  <c r="C1108" i="6"/>
  <c r="C1109" i="6"/>
  <c r="C1110" i="6"/>
  <c r="C1111" i="6"/>
  <c r="C1112" i="6"/>
  <c r="C1113" i="6"/>
  <c r="C1114" i="6"/>
  <c r="C1115" i="6"/>
  <c r="C1116" i="6"/>
  <c r="C1117" i="6"/>
  <c r="C1118" i="6"/>
  <c r="C1119" i="6"/>
  <c r="C1120" i="6"/>
  <c r="C1121" i="6"/>
  <c r="C1122" i="6"/>
  <c r="C1123" i="6"/>
  <c r="C1124" i="6"/>
  <c r="C1125" i="6"/>
  <c r="C1126" i="6"/>
  <c r="C1127" i="6"/>
  <c r="C1128" i="6"/>
  <c r="C1129" i="6"/>
  <c r="C1130" i="6"/>
  <c r="C1131" i="6"/>
  <c r="C1132" i="6"/>
  <c r="C1133" i="6"/>
  <c r="C1134" i="6"/>
  <c r="C1135" i="6"/>
  <c r="C1136" i="6"/>
  <c r="C1137" i="6"/>
  <c r="C1138" i="6"/>
  <c r="C1139" i="6"/>
  <c r="C1140" i="6"/>
  <c r="C1141" i="6"/>
  <c r="C1142" i="6"/>
  <c r="C1143" i="6"/>
  <c r="C1144" i="6"/>
  <c r="C1145" i="6"/>
  <c r="C1146" i="6"/>
  <c r="C1147" i="6"/>
  <c r="C1148" i="6"/>
  <c r="C1149" i="6"/>
  <c r="C1150" i="6"/>
  <c r="C1151" i="6"/>
  <c r="C1152" i="6"/>
  <c r="C1153" i="6"/>
  <c r="C1154" i="6"/>
  <c r="C1155" i="6"/>
  <c r="C1156" i="6"/>
  <c r="C1157" i="6"/>
  <c r="C1158" i="6"/>
  <c r="C1159" i="6"/>
  <c r="C1160" i="6"/>
  <c r="C1161" i="6"/>
  <c r="C1162" i="6"/>
  <c r="C1163" i="6"/>
  <c r="C1164" i="6"/>
  <c r="C1165" i="6"/>
  <c r="C1166" i="6"/>
  <c r="C1167" i="6"/>
  <c r="C1168" i="6"/>
  <c r="C1169" i="6"/>
  <c r="C1170" i="6"/>
  <c r="C1171" i="6"/>
  <c r="C1172" i="6"/>
  <c r="C1173" i="6"/>
  <c r="C1174" i="6"/>
  <c r="C1175" i="6"/>
  <c r="C1176" i="6"/>
  <c r="C1177" i="6"/>
  <c r="C1178" i="6"/>
  <c r="C1179" i="6"/>
  <c r="C1180" i="6"/>
  <c r="C1181" i="6"/>
  <c r="C1182" i="6"/>
  <c r="C1183" i="6"/>
  <c r="C1184" i="6"/>
  <c r="C1185" i="6"/>
  <c r="C1186" i="6"/>
  <c r="C1187" i="6"/>
  <c r="C1188" i="6"/>
  <c r="C1189" i="6"/>
  <c r="C1190" i="6"/>
  <c r="C1191" i="6"/>
  <c r="C1192" i="6"/>
  <c r="C1193" i="6"/>
  <c r="C1194" i="6"/>
  <c r="C1195" i="6"/>
  <c r="C1196" i="6"/>
  <c r="C1197" i="6"/>
  <c r="C1198" i="6"/>
  <c r="C1199" i="6"/>
  <c r="C1200" i="6"/>
  <c r="C1201" i="6"/>
  <c r="C1202" i="6"/>
  <c r="C1203" i="6"/>
  <c r="C1204" i="6"/>
  <c r="C1205" i="6"/>
  <c r="C1206" i="6"/>
  <c r="C1207" i="6"/>
  <c r="C1208" i="6"/>
  <c r="C1209" i="6"/>
  <c r="C1210" i="6"/>
  <c r="C1211" i="6"/>
  <c r="C1212" i="6"/>
  <c r="C1213" i="6"/>
  <c r="C1214" i="6"/>
  <c r="C1215" i="6"/>
  <c r="C1216" i="6"/>
  <c r="C1217" i="6"/>
  <c r="C1218" i="6"/>
  <c r="C1219" i="6"/>
  <c r="C1220" i="6"/>
  <c r="C1221" i="6"/>
  <c r="C1222" i="6"/>
  <c r="C1223" i="6"/>
  <c r="C1224" i="6"/>
  <c r="C1225" i="6"/>
  <c r="C1226" i="6"/>
  <c r="C1227" i="6"/>
  <c r="C1228" i="6"/>
  <c r="C1229" i="6"/>
  <c r="C1230" i="6"/>
  <c r="C1231" i="6"/>
  <c r="C1232" i="6"/>
  <c r="C1233" i="6"/>
  <c r="C1234" i="6"/>
  <c r="C1235" i="6"/>
  <c r="C1236" i="6"/>
  <c r="C1237" i="6"/>
  <c r="C1238" i="6"/>
  <c r="C1239" i="6"/>
  <c r="C1240" i="6"/>
  <c r="C1241" i="6"/>
  <c r="C1242" i="6"/>
  <c r="C1243" i="6"/>
  <c r="C1244" i="6"/>
  <c r="C1245" i="6"/>
  <c r="C1246" i="6"/>
  <c r="C1247" i="6"/>
  <c r="C1248" i="6"/>
  <c r="C1249" i="6"/>
  <c r="C1250" i="6"/>
  <c r="C1251" i="6"/>
  <c r="C1252" i="6"/>
  <c r="C1253" i="6"/>
  <c r="C1254" i="6"/>
  <c r="C1255" i="6"/>
  <c r="C1256" i="6"/>
  <c r="C1257" i="6"/>
  <c r="C1258" i="6"/>
  <c r="C1259" i="6"/>
  <c r="C1260" i="6"/>
  <c r="C1261" i="6"/>
  <c r="C1262" i="6"/>
  <c r="C1263" i="6"/>
  <c r="C1264" i="6"/>
  <c r="C1265" i="6"/>
  <c r="C1266" i="6"/>
  <c r="C1267" i="6"/>
  <c r="C1268" i="6"/>
  <c r="C1269" i="6"/>
  <c r="C1270" i="6"/>
  <c r="C1271" i="6"/>
  <c r="C1272" i="6"/>
  <c r="C1273" i="6"/>
  <c r="C1274" i="6"/>
  <c r="C1275" i="6"/>
  <c r="C1276" i="6"/>
  <c r="C1277" i="6"/>
  <c r="C1278" i="6"/>
  <c r="C1279" i="6"/>
  <c r="C1280" i="6"/>
  <c r="C1281" i="6"/>
  <c r="C1282" i="6"/>
  <c r="C1283" i="6"/>
  <c r="C1284" i="6"/>
  <c r="C1285" i="6"/>
  <c r="C1286" i="6"/>
  <c r="C1287" i="6"/>
  <c r="C1288" i="6"/>
  <c r="C1289" i="6"/>
  <c r="C1290" i="6"/>
  <c r="C1291" i="6"/>
  <c r="C1292" i="6"/>
  <c r="C1293" i="6"/>
  <c r="C1294" i="6"/>
  <c r="C1295" i="6"/>
  <c r="C1296" i="6"/>
  <c r="C1297" i="6"/>
  <c r="C1298" i="6"/>
  <c r="C1299" i="6"/>
  <c r="C1300" i="6"/>
  <c r="C1301" i="6"/>
  <c r="C1302" i="6"/>
  <c r="C1303" i="6"/>
  <c r="C1304" i="6"/>
  <c r="C1305" i="6"/>
  <c r="C1306" i="6"/>
  <c r="C1307" i="6"/>
  <c r="C1308" i="6"/>
  <c r="C1309" i="6"/>
  <c r="C1310" i="6"/>
  <c r="C1311" i="6"/>
  <c r="C1312" i="6"/>
  <c r="C1313" i="6"/>
  <c r="C1314" i="6"/>
  <c r="C1315" i="6"/>
  <c r="C1316" i="6"/>
  <c r="C1317" i="6"/>
  <c r="C1318" i="6"/>
  <c r="C1319" i="6"/>
  <c r="C1320" i="6"/>
  <c r="C1321" i="6"/>
  <c r="C1322" i="6"/>
  <c r="C1323" i="6"/>
  <c r="C1324" i="6"/>
  <c r="C1325" i="6"/>
  <c r="C1326" i="6"/>
  <c r="C1327" i="6"/>
  <c r="C1328" i="6"/>
  <c r="C1329" i="6"/>
  <c r="C1330" i="6"/>
  <c r="C1331" i="6"/>
  <c r="C1332" i="6"/>
  <c r="C1333" i="6"/>
  <c r="C1334" i="6"/>
  <c r="C1335" i="6"/>
  <c r="C1336" i="6"/>
  <c r="C1337" i="6"/>
  <c r="C1338" i="6"/>
  <c r="C1339" i="6"/>
  <c r="C1340" i="6"/>
  <c r="C1341" i="6"/>
  <c r="C1342" i="6"/>
  <c r="C1343" i="6"/>
  <c r="C1344" i="6"/>
  <c r="C1345" i="6"/>
  <c r="C1346" i="6"/>
  <c r="C1347" i="6"/>
  <c r="C1348" i="6"/>
  <c r="C1349" i="6"/>
  <c r="C1350" i="6"/>
  <c r="C1351" i="6"/>
  <c r="C1352" i="6"/>
  <c r="C1353" i="6"/>
  <c r="C1354" i="6"/>
  <c r="C1355" i="6"/>
  <c r="C1356" i="6"/>
  <c r="C1357" i="6"/>
  <c r="C1358" i="6"/>
  <c r="C1359" i="6"/>
  <c r="C1360" i="6"/>
  <c r="C1361" i="6"/>
  <c r="C1362" i="6"/>
  <c r="C1363" i="6"/>
  <c r="C1364" i="6"/>
  <c r="C1365" i="6"/>
  <c r="C1366" i="6"/>
  <c r="C1367" i="6"/>
  <c r="C1368" i="6"/>
  <c r="C1369" i="6"/>
  <c r="C1370" i="6"/>
  <c r="C1371" i="6"/>
  <c r="C1372" i="6"/>
  <c r="C1373" i="6"/>
  <c r="C1374" i="6"/>
  <c r="C1375" i="6"/>
  <c r="C1376" i="6"/>
  <c r="C1377" i="6"/>
  <c r="C1378" i="6"/>
  <c r="C1379" i="6"/>
  <c r="C1380" i="6"/>
  <c r="C1381" i="6"/>
  <c r="C1382" i="6"/>
  <c r="C33" i="6"/>
  <c r="W3" i="6" l="1"/>
  <c r="X3" i="6"/>
  <c r="Y3" i="6"/>
  <c r="Z3" i="6"/>
  <c r="AA3" i="6"/>
  <c r="AB3" i="6"/>
  <c r="AC3" i="6"/>
  <c r="AD3" i="6"/>
  <c r="AE3" i="6"/>
  <c r="AF3" i="6"/>
  <c r="AG3" i="6"/>
  <c r="AH3" i="6"/>
  <c r="AI3" i="6"/>
  <c r="AJ3" i="6"/>
  <c r="AK3" i="6"/>
  <c r="AL3" i="6"/>
  <c r="AM3" i="6"/>
  <c r="AN3" i="6"/>
  <c r="AO3" i="6"/>
  <c r="AP3" i="6"/>
  <c r="AQ3" i="6"/>
  <c r="AR3" i="6"/>
  <c r="AS3" i="6"/>
  <c r="AT3" i="6"/>
  <c r="AU3" i="6"/>
  <c r="AV3" i="6"/>
  <c r="AW3" i="6"/>
  <c r="W5" i="6"/>
  <c r="X5" i="6"/>
  <c r="Y5" i="6"/>
  <c r="Z5" i="6"/>
  <c r="AA5" i="6"/>
  <c r="AB5" i="6"/>
  <c r="AC5" i="6"/>
  <c r="AD5" i="6"/>
  <c r="AE5" i="6"/>
  <c r="AF5" i="6"/>
  <c r="AG5" i="6"/>
  <c r="AH5" i="6"/>
  <c r="AI5" i="6"/>
  <c r="AJ5" i="6"/>
  <c r="AL5" i="6"/>
  <c r="AM5" i="6"/>
  <c r="AN5" i="6"/>
  <c r="AO5" i="6"/>
  <c r="AP5" i="6"/>
  <c r="AQ5" i="6"/>
  <c r="AR5" i="6"/>
  <c r="AS5" i="6"/>
  <c r="AT5" i="6"/>
  <c r="AU5" i="6"/>
  <c r="AV5" i="6"/>
  <c r="AW5" i="6"/>
  <c r="W6" i="6"/>
  <c r="X6" i="6"/>
  <c r="Y6" i="6"/>
  <c r="Z6" i="6"/>
  <c r="AA6" i="6"/>
  <c r="AB6" i="6"/>
  <c r="AC6" i="6"/>
  <c r="AD6" i="6"/>
  <c r="AE6" i="6"/>
  <c r="AF6" i="6"/>
  <c r="AG6" i="6"/>
  <c r="AH6" i="6"/>
  <c r="AI6" i="6"/>
  <c r="AJ6" i="6"/>
  <c r="AK6" i="6"/>
  <c r="AL6" i="6"/>
  <c r="AM6" i="6"/>
  <c r="AN6" i="6"/>
  <c r="AO6" i="6"/>
  <c r="AP6" i="6"/>
  <c r="AQ6" i="6"/>
  <c r="AR6" i="6"/>
  <c r="AS6" i="6"/>
  <c r="AT6" i="6"/>
  <c r="AU6" i="6"/>
  <c r="AV6" i="6"/>
  <c r="AW6" i="6"/>
  <c r="W7" i="6"/>
  <c r="X7" i="6"/>
  <c r="Y7" i="6"/>
  <c r="Z7" i="6"/>
  <c r="AA7" i="6"/>
  <c r="AB7" i="6"/>
  <c r="AC7" i="6"/>
  <c r="AD7" i="6"/>
  <c r="AE7" i="6"/>
  <c r="AF7" i="6"/>
  <c r="AG7" i="6"/>
  <c r="AH7" i="6"/>
  <c r="AI7" i="6"/>
  <c r="AJ7" i="6"/>
  <c r="AK7" i="6"/>
  <c r="AL7" i="6"/>
  <c r="AM7" i="6"/>
  <c r="AN7" i="6"/>
  <c r="AO7" i="6"/>
  <c r="AP7" i="6"/>
  <c r="AQ7" i="6"/>
  <c r="AR7" i="6"/>
  <c r="AS7" i="6"/>
  <c r="AT7" i="6"/>
  <c r="AU7" i="6"/>
  <c r="AV7" i="6"/>
  <c r="AW7" i="6"/>
  <c r="W8" i="6"/>
  <c r="X8" i="6"/>
  <c r="Y8" i="6"/>
  <c r="Z8" i="6"/>
  <c r="AA8" i="6"/>
  <c r="AB8" i="6"/>
  <c r="AC8" i="6"/>
  <c r="AD8" i="6"/>
  <c r="AE8" i="6"/>
  <c r="AF8" i="6"/>
  <c r="AG8" i="6"/>
  <c r="AH8" i="6"/>
  <c r="AI8" i="6"/>
  <c r="AJ8" i="6"/>
  <c r="AK8" i="6"/>
  <c r="AL8" i="6"/>
  <c r="AM8" i="6"/>
  <c r="AN8" i="6"/>
  <c r="AO8" i="6"/>
  <c r="AP8" i="6"/>
  <c r="AQ8" i="6"/>
  <c r="AR8" i="6"/>
  <c r="AS8" i="6"/>
  <c r="AT8" i="6"/>
  <c r="AU8" i="6"/>
  <c r="AV8" i="6"/>
  <c r="AW8" i="6"/>
  <c r="W9" i="6"/>
  <c r="X9" i="6"/>
  <c r="Y9" i="6"/>
  <c r="Z9" i="6"/>
  <c r="AA9" i="6"/>
  <c r="AB9" i="6"/>
  <c r="AC9" i="6"/>
  <c r="AD9" i="6"/>
  <c r="AE9" i="6"/>
  <c r="AF9" i="6"/>
  <c r="AG9" i="6"/>
  <c r="AH9" i="6"/>
  <c r="AI9" i="6"/>
  <c r="AJ9" i="6"/>
  <c r="AK9" i="6"/>
  <c r="AL9" i="6"/>
  <c r="AM9" i="6"/>
  <c r="AN9" i="6"/>
  <c r="AO9" i="6"/>
  <c r="AP9" i="6"/>
  <c r="AQ9" i="6"/>
  <c r="AR9" i="6"/>
  <c r="AS9" i="6"/>
  <c r="AT9" i="6"/>
  <c r="AU9" i="6"/>
  <c r="AV9" i="6"/>
  <c r="AW9" i="6"/>
  <c r="W10" i="6"/>
  <c r="X10" i="6"/>
  <c r="Y10" i="6"/>
  <c r="Z10" i="6"/>
  <c r="AA10" i="6"/>
  <c r="AB10" i="6"/>
  <c r="AC10" i="6"/>
  <c r="AD10" i="6"/>
  <c r="AE10" i="6"/>
  <c r="AF10" i="6"/>
  <c r="AG10" i="6"/>
  <c r="AH10" i="6"/>
  <c r="AI10" i="6"/>
  <c r="AJ10" i="6"/>
  <c r="AK10" i="6"/>
  <c r="AL10" i="6"/>
  <c r="AM10" i="6"/>
  <c r="AN10" i="6"/>
  <c r="AO10" i="6"/>
  <c r="AP10" i="6"/>
  <c r="AQ10" i="6"/>
  <c r="AR10" i="6"/>
  <c r="AS10" i="6"/>
  <c r="AT10" i="6"/>
  <c r="AU10" i="6"/>
  <c r="AV10" i="6"/>
  <c r="AW10" i="6"/>
  <c r="W11" i="6"/>
  <c r="X11" i="6"/>
  <c r="Y11" i="6"/>
  <c r="Z11" i="6"/>
  <c r="AA11" i="6"/>
  <c r="AB11" i="6"/>
  <c r="AC11" i="6"/>
  <c r="AD11" i="6"/>
  <c r="AE11" i="6"/>
  <c r="AF11" i="6"/>
  <c r="AG11" i="6"/>
  <c r="AH11" i="6"/>
  <c r="AI11" i="6"/>
  <c r="AJ11" i="6"/>
  <c r="AK11" i="6"/>
  <c r="AL11" i="6"/>
  <c r="AM11" i="6"/>
  <c r="AN11" i="6"/>
  <c r="AO11" i="6"/>
  <c r="AP11" i="6"/>
  <c r="AQ11" i="6"/>
  <c r="AR11" i="6"/>
  <c r="AS11" i="6"/>
  <c r="AT11" i="6"/>
  <c r="AU11" i="6"/>
  <c r="AV11" i="6"/>
  <c r="AW11" i="6"/>
  <c r="W12" i="6"/>
  <c r="X12" i="6"/>
  <c r="Y12" i="6"/>
  <c r="Z12" i="6"/>
  <c r="AA12" i="6"/>
  <c r="AB12" i="6"/>
  <c r="AC12" i="6"/>
  <c r="AD12" i="6"/>
  <c r="AE12" i="6"/>
  <c r="AF12" i="6"/>
  <c r="AG12" i="6"/>
  <c r="AH12" i="6"/>
  <c r="AI12" i="6"/>
  <c r="AJ12" i="6"/>
  <c r="AK12" i="6"/>
  <c r="AL12" i="6"/>
  <c r="AM12" i="6"/>
  <c r="AN12" i="6"/>
  <c r="AO12" i="6"/>
  <c r="AP12" i="6"/>
  <c r="AQ12" i="6"/>
  <c r="AR12" i="6"/>
  <c r="AS12" i="6"/>
  <c r="AT12" i="6"/>
  <c r="AU12" i="6"/>
  <c r="AV12" i="6"/>
  <c r="AW12" i="6"/>
  <c r="W13" i="6"/>
  <c r="X13" i="6"/>
  <c r="Y13" i="6"/>
  <c r="Z13" i="6"/>
  <c r="AA13" i="6"/>
  <c r="AB13" i="6"/>
  <c r="AC13" i="6"/>
  <c r="AD13" i="6"/>
  <c r="AE13" i="6"/>
  <c r="AF13" i="6"/>
  <c r="AG13" i="6"/>
  <c r="AH13" i="6"/>
  <c r="AI13" i="6"/>
  <c r="AJ13" i="6"/>
  <c r="AK13" i="6"/>
  <c r="AL13" i="6"/>
  <c r="AM13" i="6"/>
  <c r="AN13" i="6"/>
  <c r="AO13" i="6"/>
  <c r="AP13" i="6"/>
  <c r="AQ13" i="6"/>
  <c r="AR13" i="6"/>
  <c r="AS13" i="6"/>
  <c r="AT13" i="6"/>
  <c r="AU13" i="6"/>
  <c r="AV13" i="6"/>
  <c r="AW13" i="6"/>
  <c r="W14" i="6"/>
  <c r="X14" i="6"/>
  <c r="Y14" i="6"/>
  <c r="Z14" i="6"/>
  <c r="AA14" i="6"/>
  <c r="AB14" i="6"/>
  <c r="AC14" i="6"/>
  <c r="AD14" i="6"/>
  <c r="AE14" i="6"/>
  <c r="AF14" i="6"/>
  <c r="AG14" i="6"/>
  <c r="AH14" i="6"/>
  <c r="AI14" i="6"/>
  <c r="AJ14" i="6"/>
  <c r="AK14" i="6"/>
  <c r="AL14" i="6"/>
  <c r="AM14" i="6"/>
  <c r="AN14" i="6"/>
  <c r="AO14" i="6"/>
  <c r="AP14" i="6"/>
  <c r="AQ14" i="6"/>
  <c r="AR14" i="6"/>
  <c r="AS14" i="6"/>
  <c r="AT14" i="6"/>
  <c r="AU14" i="6"/>
  <c r="AV14" i="6"/>
  <c r="AW14" i="6"/>
  <c r="W15" i="6"/>
  <c r="X15" i="6"/>
  <c r="Y15" i="6"/>
  <c r="Z15" i="6"/>
  <c r="AA15" i="6"/>
  <c r="AB15" i="6"/>
  <c r="AC15" i="6"/>
  <c r="AD15" i="6"/>
  <c r="AE15" i="6"/>
  <c r="AF15" i="6"/>
  <c r="AG15" i="6"/>
  <c r="AH15" i="6"/>
  <c r="AI15" i="6"/>
  <c r="AJ15" i="6"/>
  <c r="AK15" i="6"/>
  <c r="AL15" i="6"/>
  <c r="AM15" i="6"/>
  <c r="AN15" i="6"/>
  <c r="AO15" i="6"/>
  <c r="AP15" i="6"/>
  <c r="AQ15" i="6"/>
  <c r="AR15" i="6"/>
  <c r="AS15" i="6"/>
  <c r="AT15" i="6"/>
  <c r="AU15" i="6"/>
  <c r="AV15" i="6"/>
  <c r="AW15" i="6"/>
  <c r="W16" i="6"/>
  <c r="X16" i="6"/>
  <c r="Y16" i="6"/>
  <c r="Z16" i="6"/>
  <c r="AA16" i="6"/>
  <c r="AB16" i="6"/>
  <c r="AC16" i="6"/>
  <c r="AD16" i="6"/>
  <c r="AE16" i="6"/>
  <c r="AF16" i="6"/>
  <c r="AG16" i="6"/>
  <c r="AH16" i="6"/>
  <c r="AI16" i="6"/>
  <c r="AJ16" i="6"/>
  <c r="AK16" i="6"/>
  <c r="AL16" i="6"/>
  <c r="AM16" i="6"/>
  <c r="AN16" i="6"/>
  <c r="AO16" i="6"/>
  <c r="AP16" i="6"/>
  <c r="AQ16" i="6"/>
  <c r="AR16" i="6"/>
  <c r="AS16" i="6"/>
  <c r="AT16" i="6"/>
  <c r="AU16" i="6"/>
  <c r="AV16" i="6"/>
  <c r="AW16" i="6"/>
  <c r="W17" i="6"/>
  <c r="X17" i="6"/>
  <c r="Y17" i="6"/>
  <c r="Z17" i="6"/>
  <c r="AA17" i="6"/>
  <c r="AB17" i="6"/>
  <c r="AC17" i="6"/>
  <c r="AD17" i="6"/>
  <c r="AE17" i="6"/>
  <c r="AF17" i="6"/>
  <c r="AG17" i="6"/>
  <c r="AH17" i="6"/>
  <c r="AI17" i="6"/>
  <c r="AJ17" i="6"/>
  <c r="AK17" i="6"/>
  <c r="AL17" i="6"/>
  <c r="AM17" i="6"/>
  <c r="AN17" i="6"/>
  <c r="AO17" i="6"/>
  <c r="AP17" i="6"/>
  <c r="AQ17" i="6"/>
  <c r="AR17" i="6"/>
  <c r="AS17" i="6"/>
  <c r="AT17" i="6"/>
  <c r="AU17" i="6"/>
  <c r="AV17" i="6"/>
  <c r="AW17" i="6"/>
  <c r="W18" i="6"/>
  <c r="X18" i="6"/>
  <c r="Y18" i="6"/>
  <c r="Z18" i="6"/>
  <c r="AA18" i="6"/>
  <c r="AB18" i="6"/>
  <c r="AC18" i="6"/>
  <c r="AD18" i="6"/>
  <c r="AE18" i="6"/>
  <c r="AF18" i="6"/>
  <c r="AG18" i="6"/>
  <c r="AH18" i="6"/>
  <c r="AI18" i="6"/>
  <c r="AJ18" i="6"/>
  <c r="AK18" i="6"/>
  <c r="AL18" i="6"/>
  <c r="AM18" i="6"/>
  <c r="AN18" i="6"/>
  <c r="AO18" i="6"/>
  <c r="AP18" i="6"/>
  <c r="AQ18" i="6"/>
  <c r="AR18" i="6"/>
  <c r="AS18" i="6"/>
  <c r="AT18" i="6"/>
  <c r="AU18" i="6"/>
  <c r="AV18" i="6"/>
  <c r="AW18" i="6"/>
  <c r="W19" i="6"/>
  <c r="X19" i="6"/>
  <c r="Y19" i="6"/>
  <c r="Z19" i="6"/>
  <c r="AA19" i="6"/>
  <c r="AB19" i="6"/>
  <c r="AC19" i="6"/>
  <c r="AD19" i="6"/>
  <c r="AE19" i="6"/>
  <c r="AF19" i="6"/>
  <c r="AG19" i="6"/>
  <c r="AH19" i="6"/>
  <c r="AI19" i="6"/>
  <c r="AJ19" i="6"/>
  <c r="AK19" i="6"/>
  <c r="AL19" i="6"/>
  <c r="AM19" i="6"/>
  <c r="AN19" i="6"/>
  <c r="AO19" i="6"/>
  <c r="AP19" i="6"/>
  <c r="AQ19" i="6"/>
  <c r="AR19" i="6"/>
  <c r="AS19" i="6"/>
  <c r="AT19" i="6"/>
  <c r="AU19" i="6"/>
  <c r="AV19" i="6"/>
  <c r="AW19" i="6"/>
  <c r="W20" i="6"/>
  <c r="X20" i="6"/>
  <c r="Y20" i="6"/>
  <c r="Z20" i="6"/>
  <c r="AA20" i="6"/>
  <c r="AB20" i="6"/>
  <c r="AC20" i="6"/>
  <c r="AD20" i="6"/>
  <c r="AE20" i="6"/>
  <c r="AF20" i="6"/>
  <c r="AG20" i="6"/>
  <c r="AH20" i="6"/>
  <c r="AI20" i="6"/>
  <c r="AJ20" i="6"/>
  <c r="AK20" i="6"/>
  <c r="AL20" i="6"/>
  <c r="AM20" i="6"/>
  <c r="AN20" i="6"/>
  <c r="AO20" i="6"/>
  <c r="AP20" i="6"/>
  <c r="AQ20" i="6"/>
  <c r="AR20" i="6"/>
  <c r="AS20" i="6"/>
  <c r="AT20" i="6"/>
  <c r="AU20" i="6"/>
  <c r="AV20" i="6"/>
  <c r="AW20" i="6"/>
  <c r="W21" i="6"/>
  <c r="X21" i="6"/>
  <c r="Y21" i="6"/>
  <c r="Z21" i="6"/>
  <c r="AA21" i="6"/>
  <c r="AB21" i="6"/>
  <c r="AC21" i="6"/>
  <c r="AD21" i="6"/>
  <c r="AE21" i="6"/>
  <c r="AF21" i="6"/>
  <c r="AG21" i="6"/>
  <c r="AH21" i="6"/>
  <c r="AI21" i="6"/>
  <c r="AJ21" i="6"/>
  <c r="AK21" i="6"/>
  <c r="AL21" i="6"/>
  <c r="AM21" i="6"/>
  <c r="AN21" i="6"/>
  <c r="AO21" i="6"/>
  <c r="AP21" i="6"/>
  <c r="AQ21" i="6"/>
  <c r="AR21" i="6"/>
  <c r="AS21" i="6"/>
  <c r="AT21" i="6"/>
  <c r="AU21" i="6"/>
  <c r="AV21" i="6"/>
  <c r="AW21" i="6"/>
  <c r="W22" i="6"/>
  <c r="X22" i="6"/>
  <c r="Y22" i="6"/>
  <c r="Z22" i="6"/>
  <c r="AA22" i="6"/>
  <c r="AB22" i="6"/>
  <c r="AC22" i="6"/>
  <c r="AD22" i="6"/>
  <c r="AE22" i="6"/>
  <c r="AF22" i="6"/>
  <c r="AG22" i="6"/>
  <c r="AH22" i="6"/>
  <c r="AI22" i="6"/>
  <c r="AJ22" i="6"/>
  <c r="AK22" i="6"/>
  <c r="AL22" i="6"/>
  <c r="AM22" i="6"/>
  <c r="AN22" i="6"/>
  <c r="AO22" i="6"/>
  <c r="AP22" i="6"/>
  <c r="AQ22" i="6"/>
  <c r="AR22" i="6"/>
  <c r="AS22" i="6"/>
  <c r="AT22" i="6"/>
  <c r="AU22" i="6"/>
  <c r="AV22" i="6"/>
  <c r="AW22" i="6"/>
  <c r="W23" i="6"/>
  <c r="X23" i="6"/>
  <c r="Y23" i="6"/>
  <c r="Z23" i="6"/>
  <c r="AA23" i="6"/>
  <c r="AB23" i="6"/>
  <c r="AC23" i="6"/>
  <c r="AD23" i="6"/>
  <c r="AE23" i="6"/>
  <c r="AF23" i="6"/>
  <c r="AG23" i="6"/>
  <c r="AH23" i="6"/>
  <c r="AI23" i="6"/>
  <c r="AJ23" i="6"/>
  <c r="AK23" i="6"/>
  <c r="AL23" i="6"/>
  <c r="AM23" i="6"/>
  <c r="AN23" i="6"/>
  <c r="AO23" i="6"/>
  <c r="AP23" i="6"/>
  <c r="AQ23" i="6"/>
  <c r="AR23" i="6"/>
  <c r="AS23" i="6"/>
  <c r="AT23" i="6"/>
  <c r="AU23" i="6"/>
  <c r="AV23" i="6"/>
  <c r="AW23" i="6"/>
  <c r="W24" i="6"/>
  <c r="X24" i="6"/>
  <c r="Y24" i="6"/>
  <c r="Z24" i="6"/>
  <c r="AA24" i="6"/>
  <c r="AB24" i="6"/>
  <c r="AC24" i="6"/>
  <c r="AD24" i="6"/>
  <c r="AE24" i="6"/>
  <c r="AF24" i="6"/>
  <c r="AG24" i="6"/>
  <c r="AH24" i="6"/>
  <c r="AI24" i="6"/>
  <c r="AJ24" i="6"/>
  <c r="AK24" i="6"/>
  <c r="AL24" i="6"/>
  <c r="AM24" i="6"/>
  <c r="AN24" i="6"/>
  <c r="AO24" i="6"/>
  <c r="AP24" i="6"/>
  <c r="AQ24" i="6"/>
  <c r="AR24" i="6"/>
  <c r="AS24" i="6"/>
  <c r="AT24" i="6"/>
  <c r="AU24" i="6"/>
  <c r="AV24" i="6"/>
  <c r="AW24" i="6"/>
  <c r="W25" i="6"/>
  <c r="X25" i="6"/>
  <c r="Y25" i="6"/>
  <c r="Z25" i="6"/>
  <c r="AA25" i="6"/>
  <c r="AB25" i="6"/>
  <c r="AC25" i="6"/>
  <c r="AD25" i="6"/>
  <c r="AE25" i="6"/>
  <c r="AF25" i="6"/>
  <c r="AG25" i="6"/>
  <c r="AH25" i="6"/>
  <c r="AI25" i="6"/>
  <c r="AJ25" i="6"/>
  <c r="AK25" i="6"/>
  <c r="AL25" i="6"/>
  <c r="AM25" i="6"/>
  <c r="AN25" i="6"/>
  <c r="AO25" i="6"/>
  <c r="AP25" i="6"/>
  <c r="AQ25" i="6"/>
  <c r="AR25" i="6"/>
  <c r="AS25" i="6"/>
  <c r="AT25" i="6"/>
  <c r="AU25" i="6"/>
  <c r="AV25" i="6"/>
  <c r="AW25" i="6"/>
  <c r="W26" i="6"/>
  <c r="X26" i="6"/>
  <c r="Y26" i="6"/>
  <c r="Z26" i="6"/>
  <c r="AA26" i="6"/>
  <c r="AB26" i="6"/>
  <c r="AC26" i="6"/>
  <c r="AD26" i="6"/>
  <c r="AE26" i="6"/>
  <c r="AF26" i="6"/>
  <c r="AG26" i="6"/>
  <c r="AH26" i="6"/>
  <c r="AI26" i="6"/>
  <c r="AJ26" i="6"/>
  <c r="AK26" i="6"/>
  <c r="AL26" i="6"/>
  <c r="AM26" i="6"/>
  <c r="AN26" i="6"/>
  <c r="AO26" i="6"/>
  <c r="AP26" i="6"/>
  <c r="AQ26" i="6"/>
  <c r="AR26" i="6"/>
  <c r="AS26" i="6"/>
  <c r="AT26" i="6"/>
  <c r="AU26" i="6"/>
  <c r="AV26" i="6"/>
  <c r="AW26" i="6"/>
  <c r="W27" i="6"/>
  <c r="X27" i="6"/>
  <c r="Y27" i="6"/>
  <c r="Z27" i="6"/>
  <c r="AA27" i="6"/>
  <c r="AB27" i="6"/>
  <c r="AC27" i="6"/>
  <c r="AD27" i="6"/>
  <c r="AE27" i="6"/>
  <c r="AF27" i="6"/>
  <c r="AG27" i="6"/>
  <c r="AH27" i="6"/>
  <c r="AI27" i="6"/>
  <c r="AJ27" i="6"/>
  <c r="AK27" i="6"/>
  <c r="AL27" i="6"/>
  <c r="AM27" i="6"/>
  <c r="AN27" i="6"/>
  <c r="AO27" i="6"/>
  <c r="AP27" i="6"/>
  <c r="AQ27" i="6"/>
  <c r="AR27" i="6"/>
  <c r="AS27" i="6"/>
  <c r="AT27" i="6"/>
  <c r="AU27" i="6"/>
  <c r="AV27" i="6"/>
  <c r="AW27" i="6"/>
  <c r="W28" i="6"/>
  <c r="X28" i="6"/>
  <c r="Y28" i="6"/>
  <c r="Z28" i="6"/>
  <c r="AA28" i="6"/>
  <c r="AB28" i="6"/>
  <c r="AC28" i="6"/>
  <c r="AD28" i="6"/>
  <c r="AE28" i="6"/>
  <c r="AF28" i="6"/>
  <c r="AG28" i="6"/>
  <c r="AH28" i="6"/>
  <c r="AI28" i="6"/>
  <c r="AJ28" i="6"/>
  <c r="AK28" i="6"/>
  <c r="AL28" i="6"/>
  <c r="AM28" i="6"/>
  <c r="AN28" i="6"/>
  <c r="AO28" i="6"/>
  <c r="AP28" i="6"/>
  <c r="AQ28" i="6"/>
  <c r="AR28" i="6"/>
  <c r="AS28" i="6"/>
  <c r="AT28" i="6"/>
  <c r="AU28" i="6"/>
  <c r="AV28" i="6"/>
  <c r="AW28" i="6"/>
  <c r="W29" i="6"/>
  <c r="X29" i="6"/>
  <c r="Y29" i="6"/>
  <c r="Z29" i="6"/>
  <c r="AA29" i="6"/>
  <c r="AB29" i="6"/>
  <c r="AC29" i="6"/>
  <c r="AD29" i="6"/>
  <c r="AE29" i="6"/>
  <c r="AF29" i="6"/>
  <c r="AG29" i="6"/>
  <c r="AH29" i="6"/>
  <c r="AI29" i="6"/>
  <c r="AJ29" i="6"/>
  <c r="AK29" i="6"/>
  <c r="AL29" i="6"/>
  <c r="AM29" i="6"/>
  <c r="AN29" i="6"/>
  <c r="AO29" i="6"/>
  <c r="AP29" i="6"/>
  <c r="AQ29" i="6"/>
  <c r="AR29" i="6"/>
  <c r="AS29" i="6"/>
  <c r="AT29" i="6"/>
  <c r="AU29" i="6"/>
  <c r="AV29" i="6"/>
  <c r="AW29" i="6"/>
  <c r="W30" i="6"/>
  <c r="X30" i="6"/>
  <c r="Y30" i="6"/>
  <c r="Z30" i="6"/>
  <c r="AA30" i="6"/>
  <c r="AB30" i="6"/>
  <c r="AC30" i="6"/>
  <c r="AD30" i="6"/>
  <c r="AE30" i="6"/>
  <c r="AF30" i="6"/>
  <c r="AG30" i="6"/>
  <c r="AH30" i="6"/>
  <c r="AI30" i="6"/>
  <c r="AJ30" i="6"/>
  <c r="AK30" i="6"/>
  <c r="AL30" i="6"/>
  <c r="AM30" i="6"/>
  <c r="AN30" i="6"/>
  <c r="AO30" i="6"/>
  <c r="AP30" i="6"/>
  <c r="AQ30" i="6"/>
  <c r="AR30" i="6"/>
  <c r="AS30" i="6"/>
  <c r="AT30" i="6"/>
  <c r="AU30" i="6"/>
  <c r="AV30" i="6"/>
  <c r="AW30" i="6"/>
  <c r="W31" i="6"/>
  <c r="X31" i="6"/>
  <c r="Y31" i="6"/>
  <c r="Z31" i="6"/>
  <c r="AA31" i="6"/>
  <c r="AB31" i="6"/>
  <c r="AC31" i="6"/>
  <c r="AD31" i="6"/>
  <c r="AE31" i="6"/>
  <c r="AF31" i="6"/>
  <c r="AG31" i="6"/>
  <c r="AH31" i="6"/>
  <c r="AI31" i="6"/>
  <c r="AJ31" i="6"/>
  <c r="AK31" i="6"/>
  <c r="AL31" i="6"/>
  <c r="AM31" i="6"/>
  <c r="AN31" i="6"/>
  <c r="AO31" i="6"/>
  <c r="AP31" i="6"/>
  <c r="AQ31" i="6"/>
  <c r="AR31" i="6"/>
  <c r="AS31" i="6"/>
  <c r="AT31" i="6"/>
  <c r="AU31" i="6"/>
  <c r="AV31" i="6"/>
  <c r="AW31" i="6"/>
  <c r="W32" i="6"/>
  <c r="X32" i="6"/>
  <c r="Y32" i="6"/>
  <c r="Z32" i="6"/>
  <c r="AA32" i="6"/>
  <c r="AB32" i="6"/>
  <c r="AC32" i="6"/>
  <c r="AD32" i="6"/>
  <c r="AE32" i="6"/>
  <c r="AF32" i="6"/>
  <c r="AG32" i="6"/>
  <c r="AH32" i="6"/>
  <c r="AI32" i="6"/>
  <c r="AJ32" i="6"/>
  <c r="AK32" i="6"/>
  <c r="AL32" i="6"/>
  <c r="AM32" i="6"/>
  <c r="AN32" i="6"/>
  <c r="AO32" i="6"/>
  <c r="AP32" i="6"/>
  <c r="AQ32" i="6"/>
  <c r="AR32" i="6"/>
  <c r="AS32" i="6"/>
  <c r="AT32" i="6"/>
  <c r="AU32" i="6"/>
  <c r="AV32" i="6"/>
  <c r="AW32" i="6"/>
  <c r="W33" i="6"/>
  <c r="X33" i="6"/>
  <c r="Y33" i="6"/>
  <c r="Z33" i="6"/>
  <c r="AA33" i="6"/>
  <c r="AB33" i="6"/>
  <c r="AC33" i="6"/>
  <c r="AD33" i="6"/>
  <c r="AE33" i="6"/>
  <c r="AF33" i="6"/>
  <c r="AG33" i="6"/>
  <c r="AH33" i="6"/>
  <c r="AI33" i="6"/>
  <c r="AJ33" i="6"/>
  <c r="AK33" i="6"/>
  <c r="AL33" i="6"/>
  <c r="AM33" i="6"/>
  <c r="AN33" i="6"/>
  <c r="AO33" i="6"/>
  <c r="AP33" i="6"/>
  <c r="AQ33" i="6"/>
  <c r="AR33" i="6"/>
  <c r="AS33" i="6"/>
  <c r="AT33" i="6"/>
  <c r="AU33" i="6"/>
  <c r="AV33" i="6"/>
  <c r="AW33" i="6"/>
  <c r="W34" i="6"/>
  <c r="X34" i="6"/>
  <c r="Y34" i="6"/>
  <c r="Z34" i="6"/>
  <c r="AA34" i="6"/>
  <c r="AB34" i="6"/>
  <c r="AC34" i="6"/>
  <c r="AD34" i="6"/>
  <c r="AE34" i="6"/>
  <c r="AF34" i="6"/>
  <c r="AG34" i="6"/>
  <c r="AH34" i="6"/>
  <c r="AI34" i="6"/>
  <c r="AJ34" i="6"/>
  <c r="AK34" i="6"/>
  <c r="AL34" i="6"/>
  <c r="AM34" i="6"/>
  <c r="AN34" i="6"/>
  <c r="AO34" i="6"/>
  <c r="AP34" i="6"/>
  <c r="AQ34" i="6"/>
  <c r="AR34" i="6"/>
  <c r="AS34" i="6"/>
  <c r="AT34" i="6"/>
  <c r="AU34" i="6"/>
  <c r="AV34" i="6"/>
  <c r="AW34" i="6"/>
  <c r="W35" i="6"/>
  <c r="X35" i="6"/>
  <c r="Y35" i="6"/>
  <c r="Z35" i="6"/>
  <c r="AA35" i="6"/>
  <c r="AB35" i="6"/>
  <c r="AC35" i="6"/>
  <c r="AD35" i="6"/>
  <c r="AE35" i="6"/>
  <c r="AF35" i="6"/>
  <c r="AG35" i="6"/>
  <c r="AH35" i="6"/>
  <c r="AI35" i="6"/>
  <c r="AJ35" i="6"/>
  <c r="AK35" i="6"/>
  <c r="AL35" i="6"/>
  <c r="AM35" i="6"/>
  <c r="AN35" i="6"/>
  <c r="AO35" i="6"/>
  <c r="AP35" i="6"/>
  <c r="AQ35" i="6"/>
  <c r="AR35" i="6"/>
  <c r="AS35" i="6"/>
  <c r="AT35" i="6"/>
  <c r="AU35" i="6"/>
  <c r="AV35" i="6"/>
  <c r="AW35" i="6"/>
  <c r="W36" i="6"/>
  <c r="X36" i="6"/>
  <c r="Y36" i="6"/>
  <c r="Z36" i="6"/>
  <c r="AA36" i="6"/>
  <c r="AB36" i="6"/>
  <c r="AC36" i="6"/>
  <c r="AD36" i="6"/>
  <c r="AE36" i="6"/>
  <c r="AF36" i="6"/>
  <c r="AG36" i="6"/>
  <c r="AH36" i="6"/>
  <c r="AI36" i="6"/>
  <c r="AJ36" i="6"/>
  <c r="AK36" i="6"/>
  <c r="AL36" i="6"/>
  <c r="AM36" i="6"/>
  <c r="AN36" i="6"/>
  <c r="AO36" i="6"/>
  <c r="AP36" i="6"/>
  <c r="AQ36" i="6"/>
  <c r="AR36" i="6"/>
  <c r="AS36" i="6"/>
  <c r="AT36" i="6"/>
  <c r="AU36" i="6"/>
  <c r="AV36" i="6"/>
  <c r="AW36" i="6"/>
  <c r="W37" i="6"/>
  <c r="X37" i="6"/>
  <c r="Y37" i="6"/>
  <c r="Z37" i="6"/>
  <c r="AA37" i="6"/>
  <c r="AB37" i="6"/>
  <c r="AC37" i="6"/>
  <c r="AD37" i="6"/>
  <c r="AE37" i="6"/>
  <c r="AF37" i="6"/>
  <c r="AG37" i="6"/>
  <c r="AH37" i="6"/>
  <c r="AI37" i="6"/>
  <c r="AJ37" i="6"/>
  <c r="AK37" i="6"/>
  <c r="AL37" i="6"/>
  <c r="AM37" i="6"/>
  <c r="AN37" i="6"/>
  <c r="AO37" i="6"/>
  <c r="AP37" i="6"/>
  <c r="AQ37" i="6"/>
  <c r="AR37" i="6"/>
  <c r="AS37" i="6"/>
  <c r="AT37" i="6"/>
  <c r="AU37" i="6"/>
  <c r="AV37" i="6"/>
  <c r="AW37" i="6"/>
  <c r="W38" i="6"/>
  <c r="X38" i="6"/>
  <c r="Y38" i="6"/>
  <c r="Z38" i="6"/>
  <c r="AA38" i="6"/>
  <c r="AB38" i="6"/>
  <c r="AC38" i="6"/>
  <c r="AD38" i="6"/>
  <c r="AE38" i="6"/>
  <c r="AF38" i="6"/>
  <c r="AG38" i="6"/>
  <c r="AH38" i="6"/>
  <c r="AI38" i="6"/>
  <c r="AJ38" i="6"/>
  <c r="AK38" i="6"/>
  <c r="AL38" i="6"/>
  <c r="AM38" i="6"/>
  <c r="AN38" i="6"/>
  <c r="AO38" i="6"/>
  <c r="AP38" i="6"/>
  <c r="AQ38" i="6"/>
  <c r="AR38" i="6"/>
  <c r="AS38" i="6"/>
  <c r="AT38" i="6"/>
  <c r="AU38" i="6"/>
  <c r="AV38" i="6"/>
  <c r="AW38" i="6"/>
  <c r="W39" i="6"/>
  <c r="X39" i="6"/>
  <c r="Y39" i="6"/>
  <c r="Z39" i="6"/>
  <c r="AA39" i="6"/>
  <c r="AB39" i="6"/>
  <c r="AC39" i="6"/>
  <c r="AD39" i="6"/>
  <c r="AE39" i="6"/>
  <c r="AF39" i="6"/>
  <c r="AG39" i="6"/>
  <c r="AH39" i="6"/>
  <c r="AI39" i="6"/>
  <c r="AJ39" i="6"/>
  <c r="AK39" i="6"/>
  <c r="AL39" i="6"/>
  <c r="AM39" i="6"/>
  <c r="AN39" i="6"/>
  <c r="AO39" i="6"/>
  <c r="AP39" i="6"/>
  <c r="AQ39" i="6"/>
  <c r="AR39" i="6"/>
  <c r="AS39" i="6"/>
  <c r="AT39" i="6"/>
  <c r="AU39" i="6"/>
  <c r="AV39" i="6"/>
  <c r="AW39" i="6"/>
  <c r="W40" i="6"/>
  <c r="X40" i="6"/>
  <c r="Y40" i="6"/>
  <c r="Z40" i="6"/>
  <c r="AA40" i="6"/>
  <c r="AB40" i="6"/>
  <c r="AC40" i="6"/>
  <c r="AD40" i="6"/>
  <c r="AE40" i="6"/>
  <c r="AF40" i="6"/>
  <c r="AG40" i="6"/>
  <c r="AH40" i="6"/>
  <c r="AI40" i="6"/>
  <c r="AJ40" i="6"/>
  <c r="AK40" i="6"/>
  <c r="AL40" i="6"/>
  <c r="AM40" i="6"/>
  <c r="AN40" i="6"/>
  <c r="AO40" i="6"/>
  <c r="AP40" i="6"/>
  <c r="AQ40" i="6"/>
  <c r="AR40" i="6"/>
  <c r="AS40" i="6"/>
  <c r="AT40" i="6"/>
  <c r="AU40" i="6"/>
  <c r="AV40" i="6"/>
  <c r="AW40" i="6"/>
  <c r="W41" i="6"/>
  <c r="X41" i="6"/>
  <c r="Y41" i="6"/>
  <c r="Z41" i="6"/>
  <c r="AA41" i="6"/>
  <c r="AB41" i="6"/>
  <c r="AC41" i="6"/>
  <c r="AD41" i="6"/>
  <c r="AE41" i="6"/>
  <c r="AF41" i="6"/>
  <c r="AG41" i="6"/>
  <c r="AH41" i="6"/>
  <c r="AI41" i="6"/>
  <c r="AJ41" i="6"/>
  <c r="AK41" i="6"/>
  <c r="AL41" i="6"/>
  <c r="AM41" i="6"/>
  <c r="AN41" i="6"/>
  <c r="AO41" i="6"/>
  <c r="AP41" i="6"/>
  <c r="AQ41" i="6"/>
  <c r="AR41" i="6"/>
  <c r="AS41" i="6"/>
  <c r="AT41" i="6"/>
  <c r="AU41" i="6"/>
  <c r="AV41" i="6"/>
  <c r="AW41" i="6"/>
  <c r="W42" i="6"/>
  <c r="X42" i="6"/>
  <c r="Y42" i="6"/>
  <c r="Z42" i="6"/>
  <c r="AA42" i="6"/>
  <c r="AB42" i="6"/>
  <c r="AC42" i="6"/>
  <c r="AD42" i="6"/>
  <c r="AE42" i="6"/>
  <c r="AF42" i="6"/>
  <c r="AG42" i="6"/>
  <c r="AH42" i="6"/>
  <c r="AI42" i="6"/>
  <c r="AJ42" i="6"/>
  <c r="AK42" i="6"/>
  <c r="AL42" i="6"/>
  <c r="AM42" i="6"/>
  <c r="AN42" i="6"/>
  <c r="AO42" i="6"/>
  <c r="AP42" i="6"/>
  <c r="AQ42" i="6"/>
  <c r="AR42" i="6"/>
  <c r="AS42" i="6"/>
  <c r="AT42" i="6"/>
  <c r="AU42" i="6"/>
  <c r="AV42" i="6"/>
  <c r="AW42" i="6"/>
  <c r="W43" i="6"/>
  <c r="X43" i="6"/>
  <c r="Y43" i="6"/>
  <c r="Z43" i="6"/>
  <c r="AA43" i="6"/>
  <c r="AB43" i="6"/>
  <c r="AC43" i="6"/>
  <c r="AD43" i="6"/>
  <c r="AE43" i="6"/>
  <c r="AF43" i="6"/>
  <c r="AG43" i="6"/>
  <c r="AH43" i="6"/>
  <c r="AI43" i="6"/>
  <c r="AJ43" i="6"/>
  <c r="AK43" i="6"/>
  <c r="AL43" i="6"/>
  <c r="AM43" i="6"/>
  <c r="AN43" i="6"/>
  <c r="AO43" i="6"/>
  <c r="AP43" i="6"/>
  <c r="AQ43" i="6"/>
  <c r="AR43" i="6"/>
  <c r="AS43" i="6"/>
  <c r="AT43" i="6"/>
  <c r="AU43" i="6"/>
  <c r="AV43" i="6"/>
  <c r="AW43" i="6"/>
  <c r="W44" i="6"/>
  <c r="X44" i="6"/>
  <c r="Y44" i="6"/>
  <c r="Z44" i="6"/>
  <c r="AA44" i="6"/>
  <c r="AB44" i="6"/>
  <c r="AC44" i="6"/>
  <c r="AD44" i="6"/>
  <c r="AE44" i="6"/>
  <c r="AF44" i="6"/>
  <c r="AG44" i="6"/>
  <c r="AH44" i="6"/>
  <c r="AI44" i="6"/>
  <c r="AJ44" i="6"/>
  <c r="AK44" i="6"/>
  <c r="AL44" i="6"/>
  <c r="AM44" i="6"/>
  <c r="AN44" i="6"/>
  <c r="AO44" i="6"/>
  <c r="AP44" i="6"/>
  <c r="AQ44" i="6"/>
  <c r="AR44" i="6"/>
  <c r="AS44" i="6"/>
  <c r="AT44" i="6"/>
  <c r="AU44" i="6"/>
  <c r="AV44" i="6"/>
  <c r="AW44" i="6"/>
  <c r="W45" i="6"/>
  <c r="X45" i="6"/>
  <c r="Y45" i="6"/>
  <c r="Z45" i="6"/>
  <c r="AA45" i="6"/>
  <c r="AB45" i="6"/>
  <c r="AC45" i="6"/>
  <c r="AD45" i="6"/>
  <c r="AE45" i="6"/>
  <c r="AF45" i="6"/>
  <c r="AG45" i="6"/>
  <c r="AH45" i="6"/>
  <c r="AI45" i="6"/>
  <c r="AJ45" i="6"/>
  <c r="AK45" i="6"/>
  <c r="AL45" i="6"/>
  <c r="AM45" i="6"/>
  <c r="AN45" i="6"/>
  <c r="AO45" i="6"/>
  <c r="AP45" i="6"/>
  <c r="AQ45" i="6"/>
  <c r="AR45" i="6"/>
  <c r="AS45" i="6"/>
  <c r="AT45" i="6"/>
  <c r="AU45" i="6"/>
  <c r="AV45" i="6"/>
  <c r="AW45" i="6"/>
  <c r="W46" i="6"/>
  <c r="X46" i="6"/>
  <c r="Y46" i="6"/>
  <c r="Z46" i="6"/>
  <c r="AA46" i="6"/>
  <c r="AB46" i="6"/>
  <c r="AC46" i="6"/>
  <c r="AD46" i="6"/>
  <c r="AE46" i="6"/>
  <c r="AF46" i="6"/>
  <c r="AG46" i="6"/>
  <c r="AH46" i="6"/>
  <c r="AI46" i="6"/>
  <c r="AJ46" i="6"/>
  <c r="AK46" i="6"/>
  <c r="AL46" i="6"/>
  <c r="AM46" i="6"/>
  <c r="AN46" i="6"/>
  <c r="AO46" i="6"/>
  <c r="AP46" i="6"/>
  <c r="AQ46" i="6"/>
  <c r="AR46" i="6"/>
  <c r="AS46" i="6"/>
  <c r="AT46" i="6"/>
  <c r="AU46" i="6"/>
  <c r="AV46" i="6"/>
  <c r="AW46" i="6"/>
  <c r="W47" i="6"/>
  <c r="X47" i="6"/>
  <c r="Y47" i="6"/>
  <c r="Z47" i="6"/>
  <c r="AA47" i="6"/>
  <c r="AB47" i="6"/>
  <c r="AC47" i="6"/>
  <c r="AD47" i="6"/>
  <c r="AE47" i="6"/>
  <c r="AF47" i="6"/>
  <c r="AG47" i="6"/>
  <c r="AH47" i="6"/>
  <c r="AI47" i="6"/>
  <c r="AJ47" i="6"/>
  <c r="AK47" i="6"/>
  <c r="AL47" i="6"/>
  <c r="AM47" i="6"/>
  <c r="AN47" i="6"/>
  <c r="AO47" i="6"/>
  <c r="AP47" i="6"/>
  <c r="AQ47" i="6"/>
  <c r="AR47" i="6"/>
  <c r="AS47" i="6"/>
  <c r="AT47" i="6"/>
  <c r="AU47" i="6"/>
  <c r="AV47" i="6"/>
  <c r="AW47" i="6"/>
  <c r="W48" i="6"/>
  <c r="X48" i="6"/>
  <c r="Y48" i="6"/>
  <c r="Z48" i="6"/>
  <c r="AA48" i="6"/>
  <c r="AB48" i="6"/>
  <c r="AC48" i="6"/>
  <c r="AD48" i="6"/>
  <c r="AE48" i="6"/>
  <c r="AF48" i="6"/>
  <c r="AG48" i="6"/>
  <c r="AH48" i="6"/>
  <c r="AI48" i="6"/>
  <c r="AJ48" i="6"/>
  <c r="AK48" i="6"/>
  <c r="AL48" i="6"/>
  <c r="AM48" i="6"/>
  <c r="AN48" i="6"/>
  <c r="AO48" i="6"/>
  <c r="AP48" i="6"/>
  <c r="AQ48" i="6"/>
  <c r="AR48" i="6"/>
  <c r="AS48" i="6"/>
  <c r="AT48" i="6"/>
  <c r="AU48" i="6"/>
  <c r="AV48" i="6"/>
  <c r="AW48" i="6"/>
  <c r="W49" i="6"/>
  <c r="X49" i="6"/>
  <c r="Y49" i="6"/>
  <c r="Z49" i="6"/>
  <c r="AA49" i="6"/>
  <c r="AB49" i="6"/>
  <c r="AC49" i="6"/>
  <c r="AD49" i="6"/>
  <c r="AE49" i="6"/>
  <c r="AF49" i="6"/>
  <c r="AG49" i="6"/>
  <c r="AH49" i="6"/>
  <c r="AI49" i="6"/>
  <c r="AJ49" i="6"/>
  <c r="AK49" i="6"/>
  <c r="AL49" i="6"/>
  <c r="AM49" i="6"/>
  <c r="AN49" i="6"/>
  <c r="AO49" i="6"/>
  <c r="AP49" i="6"/>
  <c r="AQ49" i="6"/>
  <c r="AR49" i="6"/>
  <c r="AS49" i="6"/>
  <c r="AT49" i="6"/>
  <c r="AU49" i="6"/>
  <c r="AV49" i="6"/>
  <c r="AW49" i="6"/>
  <c r="W50" i="6"/>
  <c r="X50" i="6"/>
  <c r="Y50" i="6"/>
  <c r="Z50" i="6"/>
  <c r="AA50" i="6"/>
  <c r="AB50" i="6"/>
  <c r="AC50" i="6"/>
  <c r="AD50" i="6"/>
  <c r="AE50" i="6"/>
  <c r="AF50" i="6"/>
  <c r="AG50" i="6"/>
  <c r="AH50" i="6"/>
  <c r="AI50" i="6"/>
  <c r="AJ50" i="6"/>
  <c r="AK50" i="6"/>
  <c r="AL50" i="6"/>
  <c r="AM50" i="6"/>
  <c r="AN50" i="6"/>
  <c r="AO50" i="6"/>
  <c r="AP50" i="6"/>
  <c r="AQ50" i="6"/>
  <c r="AR50" i="6"/>
  <c r="AS50" i="6"/>
  <c r="AT50" i="6"/>
  <c r="AU50" i="6"/>
  <c r="AV50" i="6"/>
  <c r="AW50" i="6"/>
  <c r="W51" i="6"/>
  <c r="X51" i="6"/>
  <c r="Y51" i="6"/>
  <c r="Z51" i="6"/>
  <c r="AA51" i="6"/>
  <c r="AB51" i="6"/>
  <c r="AC51" i="6"/>
  <c r="AD51" i="6"/>
  <c r="AE51" i="6"/>
  <c r="AF51" i="6"/>
  <c r="AG51" i="6"/>
  <c r="AH51" i="6"/>
  <c r="AI51" i="6"/>
  <c r="AJ51" i="6"/>
  <c r="AK51" i="6"/>
  <c r="AL51" i="6"/>
  <c r="AM51" i="6"/>
  <c r="AN51" i="6"/>
  <c r="AO51" i="6"/>
  <c r="AP51" i="6"/>
  <c r="AQ51" i="6"/>
  <c r="AR51" i="6"/>
  <c r="AS51" i="6"/>
  <c r="AT51" i="6"/>
  <c r="AU51" i="6"/>
  <c r="AV51" i="6"/>
  <c r="AW51" i="6"/>
  <c r="W52" i="6"/>
  <c r="X52" i="6"/>
  <c r="Y52" i="6"/>
  <c r="Z52" i="6"/>
  <c r="AA52" i="6"/>
  <c r="AB52" i="6"/>
  <c r="AC52" i="6"/>
  <c r="AD52" i="6"/>
  <c r="AE52" i="6"/>
  <c r="AF52" i="6"/>
  <c r="AG52" i="6"/>
  <c r="AH52" i="6"/>
  <c r="AI52" i="6"/>
  <c r="AJ52" i="6"/>
  <c r="AK52" i="6"/>
  <c r="AL52" i="6"/>
  <c r="AM52" i="6"/>
  <c r="AN52" i="6"/>
  <c r="AO52" i="6"/>
  <c r="AP52" i="6"/>
  <c r="AQ52" i="6"/>
  <c r="AR52" i="6"/>
  <c r="AS52" i="6"/>
  <c r="AT52" i="6"/>
  <c r="AU52" i="6"/>
  <c r="AV52" i="6"/>
  <c r="AW52" i="6"/>
  <c r="W53" i="6"/>
  <c r="X53" i="6"/>
  <c r="Y53" i="6"/>
  <c r="Z53" i="6"/>
  <c r="AA53" i="6"/>
  <c r="AB53" i="6"/>
  <c r="AC53" i="6"/>
  <c r="AD53" i="6"/>
  <c r="AE53" i="6"/>
  <c r="AF53" i="6"/>
  <c r="AG53" i="6"/>
  <c r="AH53" i="6"/>
  <c r="AI53" i="6"/>
  <c r="AJ53" i="6"/>
  <c r="AK53" i="6"/>
  <c r="AL53" i="6"/>
  <c r="AM53" i="6"/>
  <c r="AN53" i="6"/>
  <c r="AO53" i="6"/>
  <c r="AP53" i="6"/>
  <c r="AQ53" i="6"/>
  <c r="AR53" i="6"/>
  <c r="AS53" i="6"/>
  <c r="AT53" i="6"/>
  <c r="AU53" i="6"/>
  <c r="AV53" i="6"/>
  <c r="AW53" i="6"/>
  <c r="W54" i="6"/>
  <c r="X54" i="6"/>
  <c r="Y54" i="6"/>
  <c r="Z54" i="6"/>
  <c r="AA54" i="6"/>
  <c r="AB54" i="6"/>
  <c r="AC54" i="6"/>
  <c r="AD54" i="6"/>
  <c r="AE54" i="6"/>
  <c r="AF54" i="6"/>
  <c r="AG54" i="6"/>
  <c r="AH54" i="6"/>
  <c r="AI54" i="6"/>
  <c r="AJ54" i="6"/>
  <c r="AK54" i="6"/>
  <c r="AL54" i="6"/>
  <c r="AM54" i="6"/>
  <c r="AN54" i="6"/>
  <c r="AO54" i="6"/>
  <c r="AP54" i="6"/>
  <c r="AQ54" i="6"/>
  <c r="AR54" i="6"/>
  <c r="AS54" i="6"/>
  <c r="AT54" i="6"/>
  <c r="AU54" i="6"/>
  <c r="AV54" i="6"/>
  <c r="AW54" i="6"/>
  <c r="X2" i="6"/>
  <c r="X4" i="6" s="1"/>
  <c r="Y2" i="6"/>
  <c r="Y4" i="6" s="1"/>
  <c r="Z2" i="6"/>
  <c r="Z4" i="6" s="1"/>
  <c r="AA2" i="6"/>
  <c r="AA4" i="6" s="1"/>
  <c r="AB2" i="6"/>
  <c r="AB4" i="6" s="1"/>
  <c r="AC2" i="6"/>
  <c r="AC4" i="6" s="1"/>
  <c r="C12" i="6" s="1"/>
  <c r="AD2" i="6"/>
  <c r="AD4" i="6" s="1"/>
  <c r="AE2" i="6"/>
  <c r="AE4" i="6" s="1"/>
  <c r="AF2" i="6"/>
  <c r="AF4" i="6" s="1"/>
  <c r="AG2" i="6"/>
  <c r="AG4" i="6" s="1"/>
  <c r="C16" i="6" s="1"/>
  <c r="AH2" i="6"/>
  <c r="AH4" i="6" s="1"/>
  <c r="AI2" i="6"/>
  <c r="AI4" i="6" s="1"/>
  <c r="AJ2" i="6"/>
  <c r="AJ4" i="6" s="1"/>
  <c r="AK2" i="6"/>
  <c r="AK4" i="6" s="1"/>
  <c r="C20" i="6" s="1"/>
  <c r="AL2" i="6"/>
  <c r="AL4" i="6" s="1"/>
  <c r="AM2" i="6"/>
  <c r="AM4" i="6" s="1"/>
  <c r="AN2" i="6"/>
  <c r="AN4" i="6" s="1"/>
  <c r="AO2" i="6"/>
  <c r="AO4" i="6" s="1"/>
  <c r="AP2" i="6"/>
  <c r="AP4" i="6" s="1"/>
  <c r="AQ2" i="6"/>
  <c r="AR2" i="6"/>
  <c r="AR4" i="6" s="1"/>
  <c r="AS2" i="6"/>
  <c r="AS4" i="6" s="1"/>
  <c r="C28" i="6" s="1"/>
  <c r="AT2" i="6"/>
  <c r="AT4" i="6" s="1"/>
  <c r="AU2" i="6"/>
  <c r="AU4" i="6" s="1"/>
  <c r="AV2" i="6"/>
  <c r="AV4" i="6" s="1"/>
  <c r="AW2" i="6"/>
  <c r="AW4" i="6" s="1"/>
  <c r="C32" i="6" s="1"/>
  <c r="W2" i="6"/>
  <c r="J4" i="6"/>
  <c r="O6" i="6"/>
  <c r="I5" i="6" s="1"/>
  <c r="O5" i="6"/>
  <c r="I4" i="6" s="1"/>
  <c r="P4" i="6"/>
  <c r="O4" i="6"/>
  <c r="P3" i="6"/>
  <c r="O3" i="6"/>
  <c r="W4" i="6" l="1"/>
  <c r="C6" i="6" s="1"/>
  <c r="AQ4" i="6"/>
  <c r="C26" i="6" s="1"/>
  <c r="N7" i="6"/>
  <c r="P6" i="6" s="1"/>
  <c r="N5" i="6"/>
  <c r="P5" i="6" s="1"/>
  <c r="N6" i="6"/>
  <c r="C17" i="6"/>
  <c r="C13" i="6"/>
  <c r="C24" i="6"/>
  <c r="C8" i="6"/>
  <c r="C29" i="6"/>
  <c r="C30" i="6"/>
  <c r="C22" i="6"/>
  <c r="C18" i="6"/>
  <c r="C14" i="6"/>
  <c r="C10" i="6"/>
  <c r="C9" i="6"/>
  <c r="C21" i="6"/>
  <c r="C25" i="6"/>
  <c r="C7" i="6"/>
  <c r="C11" i="6"/>
  <c r="C15" i="6"/>
  <c r="C19" i="6"/>
  <c r="C23" i="6"/>
  <c r="C27" i="6"/>
  <c r="C31" i="6"/>
  <c r="Q5" i="6" l="1"/>
  <c r="D2" i="6" s="1"/>
  <c r="D1266" i="6" s="1"/>
  <c r="E1266" i="6" s="1"/>
  <c r="Q6" i="6"/>
  <c r="E2" i="6" s="1"/>
  <c r="D1002" i="6" l="1"/>
  <c r="E1002" i="6" s="1"/>
  <c r="D704" i="6"/>
  <c r="E704" i="6" s="1"/>
  <c r="D130" i="6"/>
  <c r="E130" i="6" s="1"/>
  <c r="D1103" i="6"/>
  <c r="E1103" i="6" s="1"/>
  <c r="D57" i="6"/>
  <c r="E57" i="6" s="1"/>
  <c r="D969" i="6"/>
  <c r="E969" i="6" s="1"/>
  <c r="D41" i="6"/>
  <c r="E41" i="6" s="1"/>
  <c r="D236" i="6"/>
  <c r="E236" i="6" s="1"/>
  <c r="D165" i="6"/>
  <c r="E165" i="6" s="1"/>
  <c r="D213" i="6"/>
  <c r="E213" i="6" s="1"/>
  <c r="D195" i="6"/>
  <c r="E195" i="6" s="1"/>
  <c r="D543" i="6"/>
  <c r="E543" i="6" s="1"/>
  <c r="D916" i="6"/>
  <c r="E916" i="6" s="1"/>
  <c r="D131" i="6"/>
  <c r="E131" i="6" s="1"/>
  <c r="D340" i="6"/>
  <c r="E340" i="6" s="1"/>
  <c r="D368" i="6"/>
  <c r="E368" i="6" s="1"/>
  <c r="D413" i="6"/>
  <c r="E413" i="6" s="1"/>
  <c r="D372" i="6"/>
  <c r="E372" i="6" s="1"/>
  <c r="D777" i="6"/>
  <c r="E777" i="6" s="1"/>
  <c r="D895" i="6"/>
  <c r="E895" i="6" s="1"/>
  <c r="D290" i="6"/>
  <c r="E290" i="6" s="1"/>
  <c r="D946" i="6"/>
  <c r="E946" i="6" s="1"/>
  <c r="D480" i="6"/>
  <c r="E480" i="6" s="1"/>
  <c r="D950" i="6"/>
  <c r="E950" i="6" s="1"/>
  <c r="D601" i="6"/>
  <c r="E601" i="6" s="1"/>
  <c r="D734" i="6"/>
  <c r="E734" i="6" s="1"/>
  <c r="D1325" i="6"/>
  <c r="E1325" i="6" s="1"/>
  <c r="D1097" i="6"/>
  <c r="E1097" i="6" s="1"/>
  <c r="D1214" i="6"/>
  <c r="E1214" i="6" s="1"/>
  <c r="D1062" i="6"/>
  <c r="E1062" i="6" s="1"/>
  <c r="D835" i="6"/>
  <c r="E835" i="6" s="1"/>
  <c r="D1124" i="6"/>
  <c r="E1124" i="6" s="1"/>
  <c r="D1323" i="6"/>
  <c r="E1323" i="6" s="1"/>
  <c r="D1196" i="6"/>
  <c r="E1196" i="6" s="1"/>
  <c r="D941" i="6"/>
  <c r="E941" i="6" s="1"/>
  <c r="D894" i="6"/>
  <c r="E894" i="6" s="1"/>
  <c r="D1212" i="6"/>
  <c r="E1212" i="6" s="1"/>
  <c r="D860" i="6"/>
  <c r="E860" i="6" s="1"/>
  <c r="D745" i="6"/>
  <c r="E745" i="6" s="1"/>
  <c r="D631" i="6"/>
  <c r="E631" i="6" s="1"/>
  <c r="D519" i="6"/>
  <c r="E519" i="6" s="1"/>
  <c r="D399" i="6"/>
  <c r="E399" i="6" s="1"/>
  <c r="D853" i="6"/>
  <c r="E853" i="6" s="1"/>
  <c r="D684" i="6"/>
  <c r="E684" i="6" s="1"/>
  <c r="D569" i="6"/>
  <c r="E569" i="6" s="1"/>
  <c r="D457" i="6"/>
  <c r="E457" i="6" s="1"/>
  <c r="D347" i="6"/>
  <c r="E347" i="6" s="1"/>
  <c r="D259" i="6"/>
  <c r="E259" i="6" s="1"/>
  <c r="D1232" i="6"/>
  <c r="E1232" i="6" s="1"/>
  <c r="D792" i="6"/>
  <c r="E792" i="6" s="1"/>
  <c r="D680" i="6"/>
  <c r="E680" i="6" s="1"/>
  <c r="D597" i="6"/>
  <c r="E597" i="6" s="1"/>
  <c r="D901" i="6"/>
  <c r="E901" i="6" s="1"/>
  <c r="D546" i="6"/>
  <c r="E546" i="6" s="1"/>
  <c r="D373" i="6"/>
  <c r="E373" i="6" s="1"/>
  <c r="D277" i="6"/>
  <c r="E277" i="6" s="1"/>
  <c r="D189" i="6"/>
  <c r="E189" i="6" s="1"/>
  <c r="D104" i="6"/>
  <c r="E104" i="6" s="1"/>
  <c r="D866" i="6"/>
  <c r="E866" i="6" s="1"/>
  <c r="D522" i="6"/>
  <c r="E522" i="6" s="1"/>
  <c r="D466" i="6"/>
  <c r="E466" i="6" s="1"/>
  <c r="D410" i="6"/>
  <c r="E410" i="6" s="1"/>
  <c r="D352" i="6"/>
  <c r="E352" i="6" s="1"/>
  <c r="D190" i="6"/>
  <c r="E190" i="6" s="1"/>
  <c r="D101" i="6"/>
  <c r="E101" i="6" s="1"/>
  <c r="D34" i="6"/>
  <c r="E34" i="6" s="1"/>
  <c r="D905" i="6"/>
  <c r="E905" i="6" s="1"/>
  <c r="D566" i="6"/>
  <c r="E566" i="6" s="1"/>
  <c r="D276" i="6"/>
  <c r="E276" i="6" s="1"/>
  <c r="D193" i="6"/>
  <c r="E193" i="6" s="1"/>
  <c r="D110" i="6"/>
  <c r="E110" i="6" s="1"/>
  <c r="D330" i="6"/>
  <c r="E330" i="6" s="1"/>
  <c r="D175" i="6"/>
  <c r="E175" i="6" s="1"/>
  <c r="D91" i="6"/>
  <c r="E91" i="6" s="1"/>
  <c r="D29" i="6"/>
  <c r="E29" i="6" s="1"/>
  <c r="D1265" i="6"/>
  <c r="E1265" i="6" s="1"/>
  <c r="D1382" i="6"/>
  <c r="E1382" i="6" s="1"/>
  <c r="D1155" i="6"/>
  <c r="E1155" i="6" s="1"/>
  <c r="D1007" i="6"/>
  <c r="E1007" i="6" s="1"/>
  <c r="D783" i="6"/>
  <c r="E783" i="6" s="1"/>
  <c r="D1024" i="6"/>
  <c r="E1024" i="6" s="1"/>
  <c r="D1210" i="6"/>
  <c r="E1210" i="6" s="1"/>
  <c r="D1029" i="6"/>
  <c r="E1029" i="6" s="1"/>
  <c r="D1223" i="6"/>
  <c r="E1223" i="6" s="1"/>
  <c r="D838" i="6"/>
  <c r="E838" i="6" s="1"/>
  <c r="D1096" i="6"/>
  <c r="E1096" i="6" s="1"/>
  <c r="D828" i="6"/>
  <c r="E828" i="6" s="1"/>
  <c r="D715" i="6"/>
  <c r="E715" i="6" s="1"/>
  <c r="D603" i="6"/>
  <c r="E603" i="6" s="1"/>
  <c r="D487" i="6"/>
  <c r="E487" i="6" s="1"/>
  <c r="D375" i="6"/>
  <c r="E375" i="6" s="1"/>
  <c r="D805" i="6"/>
  <c r="E805" i="6" s="1"/>
  <c r="D652" i="6"/>
  <c r="E652" i="6" s="1"/>
  <c r="D540" i="6"/>
  <c r="E540" i="6" s="1"/>
  <c r="D428" i="6"/>
  <c r="E428" i="6" s="1"/>
  <c r="D323" i="6"/>
  <c r="E323" i="6" s="1"/>
  <c r="D239" i="6"/>
  <c r="E239" i="6" s="1"/>
  <c r="D1071" i="6"/>
  <c r="E1071" i="6" s="1"/>
  <c r="D744" i="6"/>
  <c r="E744" i="6" s="1"/>
  <c r="D661" i="6"/>
  <c r="E661" i="6" s="1"/>
  <c r="D576" i="6"/>
  <c r="E576" i="6" s="1"/>
  <c r="D674" i="6"/>
  <c r="E674" i="6" s="1"/>
  <c r="D501" i="6"/>
  <c r="E501" i="6" s="1"/>
  <c r="D341" i="6"/>
  <c r="E341" i="6" s="1"/>
  <c r="D253" i="6"/>
  <c r="E253" i="6" s="1"/>
  <c r="D168" i="6"/>
  <c r="E168" i="6" s="1"/>
  <c r="D84" i="6"/>
  <c r="E84" i="6" s="1"/>
  <c r="D818" i="6"/>
  <c r="E818" i="6" s="1"/>
  <c r="D510" i="6"/>
  <c r="E510" i="6" s="1"/>
  <c r="D454" i="6"/>
  <c r="E454" i="6" s="1"/>
  <c r="D394" i="6"/>
  <c r="E394" i="6" s="1"/>
  <c r="D51" i="6"/>
  <c r="E51" i="6" s="1"/>
  <c r="D155" i="6"/>
  <c r="E155" i="6" s="1"/>
  <c r="D1026" i="6"/>
  <c r="E1026" i="6" s="1"/>
  <c r="D150" i="6"/>
  <c r="E150" i="6" s="1"/>
  <c r="D257" i="6"/>
  <c r="E257" i="6" s="1"/>
  <c r="D606" i="6"/>
  <c r="E606" i="6" s="1"/>
  <c r="D14" i="6"/>
  <c r="E14" i="6" s="1"/>
  <c r="D77" i="6"/>
  <c r="E77" i="6" s="1"/>
  <c r="D230" i="6"/>
  <c r="E230" i="6" s="1"/>
  <c r="D382" i="6"/>
  <c r="E382" i="6" s="1"/>
  <c r="D496" i="6"/>
  <c r="E496" i="6" s="1"/>
  <c r="D60" i="6"/>
  <c r="E60" i="6" s="1"/>
  <c r="D232" i="6"/>
  <c r="E232" i="6" s="1"/>
  <c r="D461" i="6"/>
  <c r="E461" i="6" s="1"/>
  <c r="D552" i="6"/>
  <c r="E552" i="6" s="1"/>
  <c r="D724" i="6"/>
  <c r="E724" i="6" s="1"/>
  <c r="D219" i="6"/>
  <c r="E219" i="6" s="1"/>
  <c r="D396" i="6"/>
  <c r="E396" i="6" s="1"/>
  <c r="D628" i="6"/>
  <c r="E628" i="6" s="1"/>
  <c r="D1319" i="6"/>
  <c r="E1319" i="6" s="1"/>
  <c r="D571" i="6"/>
  <c r="E571" i="6" s="1"/>
  <c r="D801" i="6"/>
  <c r="E801" i="6" s="1"/>
  <c r="D790" i="6"/>
  <c r="E790" i="6" s="1"/>
  <c r="D997" i="6"/>
  <c r="E997" i="6" s="1"/>
  <c r="D968" i="6"/>
  <c r="E968" i="6" s="1"/>
  <c r="D951" i="6"/>
  <c r="E951" i="6" s="1"/>
  <c r="D1326" i="6"/>
  <c r="E1326" i="6" s="1"/>
  <c r="D11" i="6"/>
  <c r="E11" i="6" s="1"/>
  <c r="D67" i="6"/>
  <c r="E67" i="6" s="1"/>
  <c r="D202" i="6"/>
  <c r="E202" i="6" s="1"/>
  <c r="D66" i="6"/>
  <c r="E66" i="6" s="1"/>
  <c r="D174" i="6"/>
  <c r="E174" i="6" s="1"/>
  <c r="D300" i="6"/>
  <c r="E300" i="6" s="1"/>
  <c r="D646" i="6"/>
  <c r="E646" i="6" s="1"/>
  <c r="D24" i="6"/>
  <c r="E24" i="6" s="1"/>
  <c r="D121" i="6"/>
  <c r="E121" i="6" s="1"/>
  <c r="D278" i="6"/>
  <c r="E278" i="6" s="1"/>
  <c r="D424" i="6"/>
  <c r="E424" i="6" s="1"/>
  <c r="D538" i="6"/>
  <c r="E538" i="6" s="1"/>
  <c r="D124" i="6"/>
  <c r="E124" i="6" s="1"/>
  <c r="D296" i="6"/>
  <c r="E296" i="6" s="1"/>
  <c r="D594" i="6"/>
  <c r="E594" i="6" s="1"/>
  <c r="D616" i="6"/>
  <c r="E616" i="6" s="1"/>
  <c r="D829" i="6"/>
  <c r="E829" i="6" s="1"/>
  <c r="D283" i="6"/>
  <c r="E283" i="6" s="1"/>
  <c r="D484" i="6"/>
  <c r="E484" i="6" s="1"/>
  <c r="D713" i="6"/>
  <c r="E713" i="6" s="1"/>
  <c r="D431" i="6"/>
  <c r="E431" i="6" s="1"/>
  <c r="D655" i="6"/>
  <c r="E655" i="6" s="1"/>
  <c r="D889" i="6"/>
  <c r="E889" i="6" s="1"/>
  <c r="D926" i="6"/>
  <c r="E926" i="6" s="1"/>
  <c r="D1058" i="6"/>
  <c r="E1058" i="6" s="1"/>
  <c r="D1228" i="6"/>
  <c r="E1228" i="6" s="1"/>
  <c r="D1123" i="6"/>
  <c r="E1123" i="6" s="1"/>
  <c r="D1153" i="6"/>
  <c r="E1153" i="6" s="1"/>
  <c r="D19" i="6"/>
  <c r="E19" i="6" s="1"/>
  <c r="D111" i="6"/>
  <c r="E111" i="6" s="1"/>
  <c r="D250" i="6"/>
  <c r="E250" i="6" s="1"/>
  <c r="D86" i="6"/>
  <c r="E86" i="6" s="1"/>
  <c r="D212" i="6"/>
  <c r="E212" i="6" s="1"/>
  <c r="D321" i="6"/>
  <c r="E321" i="6" s="1"/>
  <c r="D694" i="6"/>
  <c r="E694" i="6" s="1"/>
  <c r="D46" i="6"/>
  <c r="E46" i="6" s="1"/>
  <c r="D141" i="6"/>
  <c r="E141" i="6" s="1"/>
  <c r="D318" i="6"/>
  <c r="E318" i="6" s="1"/>
  <c r="D438" i="6"/>
  <c r="E438" i="6" s="1"/>
  <c r="D778" i="6"/>
  <c r="E778" i="6" s="1"/>
  <c r="D148" i="6"/>
  <c r="E148" i="6" s="1"/>
  <c r="D317" i="6"/>
  <c r="E317" i="6" s="1"/>
  <c r="D634" i="6"/>
  <c r="E634" i="6" s="1"/>
  <c r="D640" i="6"/>
  <c r="E640" i="6" s="1"/>
  <c r="D872" i="6"/>
  <c r="E872" i="6" s="1"/>
  <c r="D303" i="6"/>
  <c r="E303" i="6" s="1"/>
  <c r="D516" i="6"/>
  <c r="E516" i="6" s="1"/>
  <c r="D741" i="6"/>
  <c r="E741" i="6" s="1"/>
  <c r="D459" i="6"/>
  <c r="E459" i="6" s="1"/>
  <c r="D687" i="6"/>
  <c r="E687" i="6" s="1"/>
  <c r="D998" i="6"/>
  <c r="E998" i="6" s="1"/>
  <c r="D1055" i="6"/>
  <c r="E1055" i="6" s="1"/>
  <c r="D1120" i="6"/>
  <c r="E1120" i="6" s="1"/>
  <c r="D1347" i="6"/>
  <c r="E1347" i="6" s="1"/>
  <c r="D1311" i="6"/>
  <c r="E1311" i="6" s="1"/>
  <c r="D1213" i="6"/>
  <c r="E1213" i="6" s="1"/>
  <c r="D1381" i="6"/>
  <c r="E1381" i="6" s="1"/>
  <c r="D1365" i="6"/>
  <c r="E1365" i="6" s="1"/>
  <c r="D1349" i="6"/>
  <c r="E1349" i="6" s="1"/>
  <c r="D1333" i="6"/>
  <c r="E1333" i="6" s="1"/>
  <c r="D1317" i="6"/>
  <c r="E1317" i="6" s="1"/>
  <c r="D1301" i="6"/>
  <c r="E1301" i="6" s="1"/>
  <c r="D1285" i="6"/>
  <c r="E1285" i="6" s="1"/>
  <c r="D1269" i="6"/>
  <c r="E1269" i="6" s="1"/>
  <c r="D1253" i="6"/>
  <c r="E1253" i="6" s="1"/>
  <c r="D1237" i="6"/>
  <c r="E1237" i="6" s="1"/>
  <c r="D1221" i="6"/>
  <c r="E1221" i="6" s="1"/>
  <c r="D1205" i="6"/>
  <c r="E1205" i="6" s="1"/>
  <c r="D1189" i="6"/>
  <c r="E1189" i="6" s="1"/>
  <c r="D1173" i="6"/>
  <c r="E1173" i="6" s="1"/>
  <c r="D1157" i="6"/>
  <c r="E1157" i="6" s="1"/>
  <c r="D1141" i="6"/>
  <c r="E1141" i="6" s="1"/>
  <c r="D1125" i="6"/>
  <c r="E1125" i="6" s="1"/>
  <c r="D1109" i="6"/>
  <c r="E1109" i="6" s="1"/>
  <c r="D1093" i="6"/>
  <c r="E1093" i="6" s="1"/>
  <c r="D1077" i="6"/>
  <c r="E1077" i="6" s="1"/>
  <c r="D1061" i="6"/>
  <c r="E1061" i="6" s="1"/>
  <c r="D1045" i="6"/>
  <c r="E1045" i="6" s="1"/>
  <c r="D1370" i="6"/>
  <c r="E1370" i="6" s="1"/>
  <c r="D1354" i="6"/>
  <c r="E1354" i="6" s="1"/>
  <c r="D1338" i="6"/>
  <c r="E1338" i="6" s="1"/>
  <c r="D1322" i="6"/>
  <c r="E1322" i="6" s="1"/>
  <c r="D1306" i="6"/>
  <c r="E1306" i="6" s="1"/>
  <c r="D1290" i="6"/>
  <c r="E1290" i="6" s="1"/>
  <c r="D1274" i="6"/>
  <c r="E1274" i="6" s="1"/>
  <c r="D1258" i="6"/>
  <c r="E1258" i="6" s="1"/>
  <c r="D1242" i="6"/>
  <c r="E1242" i="6" s="1"/>
  <c r="D1226" i="6"/>
  <c r="E1226" i="6" s="1"/>
  <c r="D1211" i="6"/>
  <c r="E1211" i="6" s="1"/>
  <c r="D1195" i="6"/>
  <c r="E1195" i="6" s="1"/>
  <c r="D1179" i="6"/>
  <c r="E1179" i="6" s="1"/>
  <c r="D1163" i="6"/>
  <c r="E1163" i="6" s="1"/>
  <c r="D1147" i="6"/>
  <c r="E1147" i="6" s="1"/>
  <c r="D1131" i="6"/>
  <c r="E1131" i="6" s="1"/>
  <c r="D1352" i="6"/>
  <c r="E1352" i="6" s="1"/>
  <c r="D1320" i="6"/>
  <c r="E1320" i="6" s="1"/>
  <c r="D1288" i="6"/>
  <c r="E1288" i="6" s="1"/>
  <c r="D1256" i="6"/>
  <c r="E1256" i="6" s="1"/>
  <c r="D1224" i="6"/>
  <c r="E1224" i="6" s="1"/>
  <c r="D1115" i="6"/>
  <c r="E1115" i="6" s="1"/>
  <c r="D1099" i="6"/>
  <c r="E1099" i="6" s="1"/>
  <c r="D1083" i="6"/>
  <c r="E1083" i="6" s="1"/>
  <c r="D1067" i="6"/>
  <c r="E1067" i="6" s="1"/>
  <c r="D1051" i="6"/>
  <c r="E1051" i="6" s="1"/>
  <c r="D1035" i="6"/>
  <c r="E1035" i="6" s="1"/>
  <c r="D1019" i="6"/>
  <c r="E1019" i="6" s="1"/>
  <c r="D1003" i="6"/>
  <c r="E1003" i="6" s="1"/>
  <c r="D987" i="6"/>
  <c r="E987" i="6" s="1"/>
  <c r="D971" i="6"/>
  <c r="E971" i="6" s="1"/>
  <c r="D955" i="6"/>
  <c r="E955" i="6" s="1"/>
  <c r="D939" i="6"/>
  <c r="E939" i="6" s="1"/>
  <c r="D923" i="6"/>
  <c r="E923" i="6" s="1"/>
  <c r="D907" i="6"/>
  <c r="E907" i="6" s="1"/>
  <c r="D891" i="6"/>
  <c r="E891" i="6" s="1"/>
  <c r="D875" i="6"/>
  <c r="E875" i="6" s="1"/>
  <c r="D859" i="6"/>
  <c r="E859" i="6" s="1"/>
  <c r="D843" i="6"/>
  <c r="E843" i="6" s="1"/>
  <c r="D827" i="6"/>
  <c r="E827" i="6" s="1"/>
  <c r="D811" i="6"/>
  <c r="E811" i="6" s="1"/>
  <c r="D795" i="6"/>
  <c r="E795" i="6" s="1"/>
  <c r="D779" i="6"/>
  <c r="E779" i="6" s="1"/>
  <c r="D763" i="6"/>
  <c r="E763" i="6" s="1"/>
  <c r="D747" i="6"/>
  <c r="E747" i="6" s="1"/>
  <c r="D1363" i="6"/>
  <c r="E1363" i="6" s="1"/>
  <c r="D1331" i="6"/>
  <c r="E1331" i="6" s="1"/>
  <c r="D1299" i="6"/>
  <c r="E1299" i="6" s="1"/>
  <c r="D1267" i="6"/>
  <c r="E1267" i="6" s="1"/>
  <c r="D1235" i="6"/>
  <c r="E1235" i="6" s="1"/>
  <c r="D1207" i="6"/>
  <c r="E1207" i="6" s="1"/>
  <c r="D1175" i="6"/>
  <c r="E1175" i="6" s="1"/>
  <c r="D1143" i="6"/>
  <c r="E1143" i="6" s="1"/>
  <c r="D1108" i="6"/>
  <c r="E1108" i="6" s="1"/>
  <c r="D1076" i="6"/>
  <c r="E1076" i="6" s="1"/>
  <c r="D1044" i="6"/>
  <c r="E1044" i="6" s="1"/>
  <c r="D1028" i="6"/>
  <c r="E1028" i="6" s="1"/>
  <c r="D1012" i="6"/>
  <c r="E1012" i="6" s="1"/>
  <c r="D996" i="6"/>
  <c r="E996" i="6" s="1"/>
  <c r="D980" i="6"/>
  <c r="E980" i="6" s="1"/>
  <c r="D964" i="6"/>
  <c r="E964" i="6" s="1"/>
  <c r="D948" i="6"/>
  <c r="E948" i="6" s="1"/>
  <c r="D932" i="6"/>
  <c r="E932" i="6" s="1"/>
  <c r="D1377" i="6"/>
  <c r="E1377" i="6" s="1"/>
  <c r="D1357" i="6"/>
  <c r="E1357" i="6" s="1"/>
  <c r="D1337" i="6"/>
  <c r="E1337" i="6" s="1"/>
  <c r="D1313" i="6"/>
  <c r="E1313" i="6" s="1"/>
  <c r="D1293" i="6"/>
  <c r="E1293" i="6" s="1"/>
  <c r="D1273" i="6"/>
  <c r="E1273" i="6" s="1"/>
  <c r="D1249" i="6"/>
  <c r="E1249" i="6" s="1"/>
  <c r="D1229" i="6"/>
  <c r="E1229" i="6" s="1"/>
  <c r="D1209" i="6"/>
  <c r="E1209" i="6" s="1"/>
  <c r="D1185" i="6"/>
  <c r="E1185" i="6" s="1"/>
  <c r="D1165" i="6"/>
  <c r="E1165" i="6" s="1"/>
  <c r="D1145" i="6"/>
  <c r="E1145" i="6" s="1"/>
  <c r="D1121" i="6"/>
  <c r="E1121" i="6" s="1"/>
  <c r="D1101" i="6"/>
  <c r="E1101" i="6" s="1"/>
  <c r="D1081" i="6"/>
  <c r="E1081" i="6" s="1"/>
  <c r="D1057" i="6"/>
  <c r="E1057" i="6" s="1"/>
  <c r="D1378" i="6"/>
  <c r="E1378" i="6" s="1"/>
  <c r="D1358" i="6"/>
  <c r="E1358" i="6" s="1"/>
  <c r="D1334" i="6"/>
  <c r="E1334" i="6" s="1"/>
  <c r="D1314" i="6"/>
  <c r="E1314" i="6" s="1"/>
  <c r="D1294" i="6"/>
  <c r="E1294" i="6" s="1"/>
  <c r="D1270" i="6"/>
  <c r="E1270" i="6" s="1"/>
  <c r="D1250" i="6"/>
  <c r="E1250" i="6" s="1"/>
  <c r="D1230" i="6"/>
  <c r="E1230" i="6" s="1"/>
  <c r="D1206" i="6"/>
  <c r="E1206" i="6" s="1"/>
  <c r="D1187" i="6"/>
  <c r="E1187" i="6" s="1"/>
  <c r="D1166" i="6"/>
  <c r="E1166" i="6" s="1"/>
  <c r="D1142" i="6"/>
  <c r="E1142" i="6" s="1"/>
  <c r="D1368" i="6"/>
  <c r="E1368" i="6" s="1"/>
  <c r="D1327" i="6"/>
  <c r="E1327" i="6" s="1"/>
  <c r="D1279" i="6"/>
  <c r="E1279" i="6" s="1"/>
  <c r="D1240" i="6"/>
  <c r="E1240" i="6" s="1"/>
  <c r="D1118" i="6"/>
  <c r="E1118" i="6" s="1"/>
  <c r="D1094" i="6"/>
  <c r="E1094" i="6" s="1"/>
  <c r="D1075" i="6"/>
  <c r="E1075" i="6" s="1"/>
  <c r="D1054" i="6"/>
  <c r="E1054" i="6" s="1"/>
  <c r="D1031" i="6"/>
  <c r="E1031" i="6" s="1"/>
  <c r="D1011" i="6"/>
  <c r="E1011" i="6" s="1"/>
  <c r="D991" i="6"/>
  <c r="E991" i="6" s="1"/>
  <c r="D967" i="6"/>
  <c r="E967" i="6" s="1"/>
  <c r="D947" i="6"/>
  <c r="E947" i="6" s="1"/>
  <c r="D927" i="6"/>
  <c r="E927" i="6" s="1"/>
  <c r="D903" i="6"/>
  <c r="E903" i="6" s="1"/>
  <c r="D883" i="6"/>
  <c r="E883" i="6" s="1"/>
  <c r="D863" i="6"/>
  <c r="E863" i="6" s="1"/>
  <c r="D839" i="6"/>
  <c r="E839" i="6" s="1"/>
  <c r="D819" i="6"/>
  <c r="E819" i="6" s="1"/>
  <c r="D799" i="6"/>
  <c r="E799" i="6" s="1"/>
  <c r="D775" i="6"/>
  <c r="E775" i="6" s="1"/>
  <c r="D755" i="6"/>
  <c r="E755" i="6" s="1"/>
  <c r="D1372" i="6"/>
  <c r="E1372" i="6" s="1"/>
  <c r="D1324" i="6"/>
  <c r="E1324" i="6" s="1"/>
  <c r="D1283" i="6"/>
  <c r="E1283" i="6" s="1"/>
  <c r="D1244" i="6"/>
  <c r="E1244" i="6" s="1"/>
  <c r="D1199" i="6"/>
  <c r="E1199" i="6" s="1"/>
  <c r="D1159" i="6"/>
  <c r="E1159" i="6" s="1"/>
  <c r="D1116" i="6"/>
  <c r="E1116" i="6" s="1"/>
  <c r="D1068" i="6"/>
  <c r="E1068" i="6" s="1"/>
  <c r="D1036" i="6"/>
  <c r="E1036" i="6" s="1"/>
  <c r="D1016" i="6"/>
  <c r="E1016" i="6" s="1"/>
  <c r="D992" i="6"/>
  <c r="E992" i="6" s="1"/>
  <c r="D972" i="6"/>
  <c r="E972" i="6" s="1"/>
  <c r="D952" i="6"/>
  <c r="E952" i="6" s="1"/>
  <c r="D928" i="6"/>
  <c r="E928" i="6" s="1"/>
  <c r="D912" i="6"/>
  <c r="E912" i="6" s="1"/>
  <c r="D896" i="6"/>
  <c r="E896" i="6" s="1"/>
  <c r="D1344" i="6"/>
  <c r="E1344" i="6" s="1"/>
  <c r="D1303" i="6"/>
  <c r="E1303" i="6" s="1"/>
  <c r="D1259" i="6"/>
  <c r="E1259" i="6" s="1"/>
  <c r="D1216" i="6"/>
  <c r="E1216" i="6" s="1"/>
  <c r="D1178" i="6"/>
  <c r="E1178" i="6" s="1"/>
  <c r="D1140" i="6"/>
  <c r="E1140" i="6" s="1"/>
  <c r="D1111" i="6"/>
  <c r="E1111" i="6" s="1"/>
  <c r="D1090" i="6"/>
  <c r="E1090" i="6" s="1"/>
  <c r="D1072" i="6"/>
  <c r="E1072" i="6" s="1"/>
  <c r="D1047" i="6"/>
  <c r="E1047" i="6" s="1"/>
  <c r="D1284" i="6"/>
  <c r="E1284" i="6" s="1"/>
  <c r="D1202" i="6"/>
  <c r="E1202" i="6" s="1"/>
  <c r="D1164" i="6"/>
  <c r="E1164" i="6" s="1"/>
  <c r="D1041" i="6"/>
  <c r="E1041" i="6" s="1"/>
  <c r="D1025" i="6"/>
  <c r="E1025" i="6" s="1"/>
  <c r="D1009" i="6"/>
  <c r="E1009" i="6" s="1"/>
  <c r="D993" i="6"/>
  <c r="E993" i="6" s="1"/>
  <c r="D977" i="6"/>
  <c r="E977" i="6" s="1"/>
  <c r="D961" i="6"/>
  <c r="E961" i="6" s="1"/>
  <c r="D945" i="6"/>
  <c r="E945" i="6" s="1"/>
  <c r="D1328" i="6"/>
  <c r="E1328" i="6" s="1"/>
  <c r="D1243" i="6"/>
  <c r="E1243" i="6" s="1"/>
  <c r="D1168" i="6"/>
  <c r="E1168" i="6" s="1"/>
  <c r="D986" i="6"/>
  <c r="E986" i="6" s="1"/>
  <c r="D934" i="6"/>
  <c r="E934" i="6" s="1"/>
  <c r="D918" i="6"/>
  <c r="E918" i="6" s="1"/>
  <c r="D902" i="6"/>
  <c r="E902" i="6" s="1"/>
  <c r="D878" i="6"/>
  <c r="E878" i="6" s="1"/>
  <c r="D846" i="6"/>
  <c r="E846" i="6" s="1"/>
  <c r="D814" i="6"/>
  <c r="E814" i="6" s="1"/>
  <c r="D782" i="6"/>
  <c r="E782" i="6" s="1"/>
  <c r="D750" i="6"/>
  <c r="E750" i="6" s="1"/>
  <c r="D730" i="6"/>
  <c r="E730" i="6" s="1"/>
  <c r="D1300" i="6"/>
  <c r="E1300" i="6" s="1"/>
  <c r="D1188" i="6"/>
  <c r="E1188" i="6" s="1"/>
  <c r="D1098" i="6"/>
  <c r="E1098" i="6" s="1"/>
  <c r="D1038" i="6"/>
  <c r="E1038" i="6" s="1"/>
  <c r="D1006" i="6"/>
  <c r="E1006" i="6" s="1"/>
  <c r="D958" i="6"/>
  <c r="E958" i="6" s="1"/>
  <c r="D884" i="6"/>
  <c r="E884" i="6" s="1"/>
  <c r="D868" i="6"/>
  <c r="E868" i="6" s="1"/>
  <c r="D852" i="6"/>
  <c r="E852" i="6" s="1"/>
  <c r="D836" i="6"/>
  <c r="E836" i="6" s="1"/>
  <c r="D820" i="6"/>
  <c r="E820" i="6" s="1"/>
  <c r="D804" i="6"/>
  <c r="E804" i="6" s="1"/>
  <c r="D788" i="6"/>
  <c r="E788" i="6" s="1"/>
  <c r="D772" i="6"/>
  <c r="E772" i="6" s="1"/>
  <c r="D756" i="6"/>
  <c r="E756" i="6" s="1"/>
  <c r="D739" i="6"/>
  <c r="E739" i="6" s="1"/>
  <c r="D723" i="6"/>
  <c r="E723" i="6" s="1"/>
  <c r="D707" i="6"/>
  <c r="E707" i="6" s="1"/>
  <c r="D691" i="6"/>
  <c r="E691" i="6" s="1"/>
  <c r="D675" i="6"/>
  <c r="E675" i="6" s="1"/>
  <c r="D659" i="6"/>
  <c r="E659" i="6" s="1"/>
  <c r="D643" i="6"/>
  <c r="E643" i="6" s="1"/>
  <c r="D627" i="6"/>
  <c r="E627" i="6" s="1"/>
  <c r="D611" i="6"/>
  <c r="E611" i="6" s="1"/>
  <c r="D595" i="6"/>
  <c r="E595" i="6" s="1"/>
  <c r="D579" i="6"/>
  <c r="E579" i="6" s="1"/>
  <c r="D563" i="6"/>
  <c r="E563" i="6" s="1"/>
  <c r="D547" i="6"/>
  <c r="E547" i="6" s="1"/>
  <c r="D531" i="6"/>
  <c r="E531" i="6" s="1"/>
  <c r="D515" i="6"/>
  <c r="E515" i="6" s="1"/>
  <c r="D499" i="6"/>
  <c r="E499" i="6" s="1"/>
  <c r="D483" i="6"/>
  <c r="E483" i="6" s="1"/>
  <c r="D467" i="6"/>
  <c r="E467" i="6" s="1"/>
  <c r="D451" i="6"/>
  <c r="E451" i="6" s="1"/>
  <c r="D435" i="6"/>
  <c r="E435" i="6" s="1"/>
  <c r="D419" i="6"/>
  <c r="E419" i="6" s="1"/>
  <c r="D403" i="6"/>
  <c r="E403" i="6" s="1"/>
  <c r="D387" i="6"/>
  <c r="E387" i="6" s="1"/>
  <c r="D371" i="6"/>
  <c r="E371" i="6" s="1"/>
  <c r="D355" i="6"/>
  <c r="E355" i="6" s="1"/>
  <c r="D1200" i="6"/>
  <c r="E1200" i="6" s="1"/>
  <c r="D1296" i="6"/>
  <c r="E1296" i="6" s="1"/>
  <c r="D1080" i="6"/>
  <c r="E1080" i="6" s="1"/>
  <c r="D864" i="6"/>
  <c r="E864" i="6" s="1"/>
  <c r="D832" i="6"/>
  <c r="E832" i="6" s="1"/>
  <c r="D800" i="6"/>
  <c r="E800" i="6" s="1"/>
  <c r="D768" i="6"/>
  <c r="E768" i="6" s="1"/>
  <c r="D737" i="6"/>
  <c r="E737" i="6" s="1"/>
  <c r="D721" i="6"/>
  <c r="E721" i="6" s="1"/>
  <c r="D705" i="6"/>
  <c r="E705" i="6" s="1"/>
  <c r="D689" i="6"/>
  <c r="E689" i="6" s="1"/>
  <c r="D673" i="6"/>
  <c r="E673" i="6" s="1"/>
  <c r="D657" i="6"/>
  <c r="E657" i="6" s="1"/>
  <c r="D641" i="6"/>
  <c r="E641" i="6" s="1"/>
  <c r="D625" i="6"/>
  <c r="E625" i="6" s="1"/>
  <c r="D609" i="6"/>
  <c r="E609" i="6" s="1"/>
  <c r="D593" i="6"/>
  <c r="E593" i="6" s="1"/>
  <c r="D577" i="6"/>
  <c r="E577" i="6" s="1"/>
  <c r="D561" i="6"/>
  <c r="E561" i="6" s="1"/>
  <c r="D545" i="6"/>
  <c r="E545" i="6" s="1"/>
  <c r="D529" i="6"/>
  <c r="E529" i="6" s="1"/>
  <c r="D513" i="6"/>
  <c r="E513" i="6" s="1"/>
  <c r="D497" i="6"/>
  <c r="E497" i="6" s="1"/>
  <c r="D481" i="6"/>
  <c r="E481" i="6" s="1"/>
  <c r="D465" i="6"/>
  <c r="E465" i="6" s="1"/>
  <c r="D449" i="6"/>
  <c r="E449" i="6" s="1"/>
  <c r="D433" i="6"/>
  <c r="E433" i="6" s="1"/>
  <c r="D417" i="6"/>
  <c r="E417" i="6" s="1"/>
  <c r="D401" i="6"/>
  <c r="E401" i="6" s="1"/>
  <c r="D385" i="6"/>
  <c r="E385" i="6" s="1"/>
  <c r="D369" i="6"/>
  <c r="E369" i="6" s="1"/>
  <c r="D1373" i="6"/>
  <c r="E1373" i="6" s="1"/>
  <c r="D1345" i="6"/>
  <c r="E1345" i="6" s="1"/>
  <c r="D1321" i="6"/>
  <c r="E1321" i="6" s="1"/>
  <c r="D1289" i="6"/>
  <c r="E1289" i="6" s="1"/>
  <c r="D1261" i="6"/>
  <c r="E1261" i="6" s="1"/>
  <c r="D1233" i="6"/>
  <c r="E1233" i="6" s="1"/>
  <c r="D1201" i="6"/>
  <c r="E1201" i="6" s="1"/>
  <c r="D1177" i="6"/>
  <c r="E1177" i="6" s="1"/>
  <c r="D1149" i="6"/>
  <c r="E1149" i="6" s="1"/>
  <c r="D1117" i="6"/>
  <c r="E1117" i="6" s="1"/>
  <c r="D1089" i="6"/>
  <c r="E1089" i="6" s="1"/>
  <c r="D1065" i="6"/>
  <c r="E1065" i="6" s="1"/>
  <c r="D1374" i="6"/>
  <c r="E1374" i="6" s="1"/>
  <c r="D1346" i="6"/>
  <c r="E1346" i="6" s="1"/>
  <c r="D1318" i="6"/>
  <c r="E1318" i="6" s="1"/>
  <c r="D1286" i="6"/>
  <c r="E1286" i="6" s="1"/>
  <c r="D1262" i="6"/>
  <c r="E1262" i="6" s="1"/>
  <c r="D1234" i="6"/>
  <c r="E1234" i="6" s="1"/>
  <c r="D1203" i="6"/>
  <c r="E1203" i="6" s="1"/>
  <c r="D1174" i="6"/>
  <c r="E1174" i="6" s="1"/>
  <c r="D1150" i="6"/>
  <c r="E1150" i="6" s="1"/>
  <c r="D1359" i="6"/>
  <c r="E1359" i="6" s="1"/>
  <c r="D1304" i="6"/>
  <c r="E1304" i="6" s="1"/>
  <c r="D1247" i="6"/>
  <c r="E1247" i="6" s="1"/>
  <c r="D1110" i="6"/>
  <c r="E1110" i="6" s="1"/>
  <c r="D1086" i="6"/>
  <c r="E1086" i="6" s="1"/>
  <c r="D1059" i="6"/>
  <c r="E1059" i="6" s="1"/>
  <c r="D1027" i="6"/>
  <c r="E1027" i="6" s="1"/>
  <c r="D999" i="6"/>
  <c r="E999" i="6" s="1"/>
  <c r="D975" i="6"/>
  <c r="E975" i="6" s="1"/>
  <c r="D943" i="6"/>
  <c r="E943" i="6" s="1"/>
  <c r="D915" i="6"/>
  <c r="E915" i="6" s="1"/>
  <c r="D887" i="6"/>
  <c r="E887" i="6" s="1"/>
  <c r="D855" i="6"/>
  <c r="E855" i="6" s="1"/>
  <c r="D831" i="6"/>
  <c r="E831" i="6" s="1"/>
  <c r="D803" i="6"/>
  <c r="E803" i="6" s="1"/>
  <c r="D771" i="6"/>
  <c r="E771" i="6" s="1"/>
  <c r="D743" i="6"/>
  <c r="E743" i="6" s="1"/>
  <c r="D1340" i="6"/>
  <c r="E1340" i="6" s="1"/>
  <c r="D1276" i="6"/>
  <c r="E1276" i="6" s="1"/>
  <c r="D1219" i="6"/>
  <c r="E1219" i="6" s="1"/>
  <c r="D1167" i="6"/>
  <c r="E1167" i="6" s="1"/>
  <c r="D1100" i="6"/>
  <c r="E1100" i="6" s="1"/>
  <c r="D1052" i="6"/>
  <c r="E1052" i="6" s="1"/>
  <c r="D1020" i="6"/>
  <c r="E1020" i="6" s="1"/>
  <c r="D988" i="6"/>
  <c r="E988" i="6" s="1"/>
  <c r="D960" i="6"/>
  <c r="E960" i="6" s="1"/>
  <c r="D936" i="6"/>
  <c r="E936" i="6" s="1"/>
  <c r="D908" i="6"/>
  <c r="E908" i="6" s="1"/>
  <c r="D1367" i="6"/>
  <c r="E1367" i="6" s="1"/>
  <c r="D1312" i="6"/>
  <c r="E1312" i="6" s="1"/>
  <c r="D1248" i="6"/>
  <c r="E1248" i="6" s="1"/>
  <c r="D1204" i="6"/>
  <c r="E1204" i="6" s="1"/>
  <c r="D1146" i="6"/>
  <c r="E1146" i="6" s="1"/>
  <c r="D1106" i="6"/>
  <c r="E1106" i="6" s="1"/>
  <c r="D1079" i="6"/>
  <c r="E1079" i="6" s="1"/>
  <c r="D1056" i="6"/>
  <c r="E1056" i="6" s="1"/>
  <c r="D1252" i="6"/>
  <c r="E1252" i="6" s="1"/>
  <c r="D1176" i="6"/>
  <c r="E1176" i="6" s="1"/>
  <c r="D1132" i="6"/>
  <c r="E1132" i="6" s="1"/>
  <c r="D1021" i="6"/>
  <c r="E1021" i="6" s="1"/>
  <c r="D1001" i="6"/>
  <c r="E1001" i="6" s="1"/>
  <c r="D981" i="6"/>
  <c r="E981" i="6" s="1"/>
  <c r="D957" i="6"/>
  <c r="E957" i="6" s="1"/>
  <c r="D1371" i="6"/>
  <c r="E1371" i="6" s="1"/>
  <c r="D1264" i="6"/>
  <c r="E1264" i="6" s="1"/>
  <c r="D1119" i="6"/>
  <c r="E1119" i="6" s="1"/>
  <c r="D954" i="6"/>
  <c r="E954" i="6" s="1"/>
  <c r="D922" i="6"/>
  <c r="E922" i="6" s="1"/>
  <c r="D898" i="6"/>
  <c r="E898" i="6" s="1"/>
  <c r="D862" i="6"/>
  <c r="E862" i="6" s="1"/>
  <c r="D822" i="6"/>
  <c r="E822" i="6" s="1"/>
  <c r="D774" i="6"/>
  <c r="E774" i="6" s="1"/>
  <c r="D738" i="6"/>
  <c r="E738" i="6" s="1"/>
  <c r="D1364" i="6"/>
  <c r="E1364" i="6" s="1"/>
  <c r="D1148" i="6"/>
  <c r="E1148" i="6" s="1"/>
  <c r="D1066" i="6"/>
  <c r="E1066" i="6" s="1"/>
  <c r="D1014" i="6"/>
  <c r="E1014" i="6" s="1"/>
  <c r="D942" i="6"/>
  <c r="E942" i="6" s="1"/>
  <c r="D876" i="6"/>
  <c r="E876" i="6" s="1"/>
  <c r="D857" i="6"/>
  <c r="E857" i="6" s="1"/>
  <c r="D833" i="6"/>
  <c r="E833" i="6" s="1"/>
  <c r="D812" i="6"/>
  <c r="E812" i="6" s="1"/>
  <c r="D793" i="6"/>
  <c r="E793" i="6" s="1"/>
  <c r="D769" i="6"/>
  <c r="E769" i="6" s="1"/>
  <c r="D748" i="6"/>
  <c r="E748" i="6" s="1"/>
  <c r="D727" i="6"/>
  <c r="E727" i="6" s="1"/>
  <c r="D703" i="6"/>
  <c r="E703" i="6" s="1"/>
  <c r="D683" i="6"/>
  <c r="E683" i="6" s="1"/>
  <c r="D663" i="6"/>
  <c r="E663" i="6" s="1"/>
  <c r="D639" i="6"/>
  <c r="E639" i="6" s="1"/>
  <c r="D619" i="6"/>
  <c r="E619" i="6" s="1"/>
  <c r="D599" i="6"/>
  <c r="E599" i="6" s="1"/>
  <c r="D575" i="6"/>
  <c r="E575" i="6" s="1"/>
  <c r="D555" i="6"/>
  <c r="E555" i="6" s="1"/>
  <c r="D535" i="6"/>
  <c r="E535" i="6" s="1"/>
  <c r="D511" i="6"/>
  <c r="E511" i="6" s="1"/>
  <c r="D491" i="6"/>
  <c r="E491" i="6" s="1"/>
  <c r="D471" i="6"/>
  <c r="E471" i="6" s="1"/>
  <c r="D447" i="6"/>
  <c r="E447" i="6" s="1"/>
  <c r="D427" i="6"/>
  <c r="E427" i="6" s="1"/>
  <c r="D407" i="6"/>
  <c r="E407" i="6" s="1"/>
  <c r="D383" i="6"/>
  <c r="E383" i="6" s="1"/>
  <c r="D363" i="6"/>
  <c r="E363" i="6" s="1"/>
  <c r="D1268" i="6"/>
  <c r="E1268" i="6" s="1"/>
  <c r="D1180" i="6"/>
  <c r="E1180" i="6" s="1"/>
  <c r="D880" i="6"/>
  <c r="E880" i="6" s="1"/>
  <c r="D837" i="6"/>
  <c r="E837" i="6" s="1"/>
  <c r="D789" i="6"/>
  <c r="E789" i="6" s="1"/>
  <c r="D752" i="6"/>
  <c r="E752" i="6" s="1"/>
  <c r="D725" i="6"/>
  <c r="E725" i="6" s="1"/>
  <c r="D700" i="6"/>
  <c r="E700" i="6" s="1"/>
  <c r="D681" i="6"/>
  <c r="E681" i="6" s="1"/>
  <c r="D660" i="6"/>
  <c r="E660" i="6" s="1"/>
  <c r="D636" i="6"/>
  <c r="E636" i="6" s="1"/>
  <c r="D617" i="6"/>
  <c r="E617" i="6" s="1"/>
  <c r="D596" i="6"/>
  <c r="E596" i="6" s="1"/>
  <c r="D572" i="6"/>
  <c r="E572" i="6" s="1"/>
  <c r="D553" i="6"/>
  <c r="E553" i="6" s="1"/>
  <c r="D532" i="6"/>
  <c r="E532" i="6" s="1"/>
  <c r="D508" i="6"/>
  <c r="E508" i="6" s="1"/>
  <c r="D489" i="6"/>
  <c r="E489" i="6" s="1"/>
  <c r="D468" i="6"/>
  <c r="E468" i="6" s="1"/>
  <c r="D444" i="6"/>
  <c r="E444" i="6" s="1"/>
  <c r="D425" i="6"/>
  <c r="E425" i="6" s="1"/>
  <c r="D404" i="6"/>
  <c r="E404" i="6" s="1"/>
  <c r="D380" i="6"/>
  <c r="E380" i="6" s="1"/>
  <c r="D361" i="6"/>
  <c r="E361" i="6" s="1"/>
  <c r="D343" i="6"/>
  <c r="E343" i="6" s="1"/>
  <c r="D327" i="6"/>
  <c r="E327" i="6" s="1"/>
  <c r="D311" i="6"/>
  <c r="E311" i="6" s="1"/>
  <c r="D295" i="6"/>
  <c r="E295" i="6" s="1"/>
  <c r="D279" i="6"/>
  <c r="E279" i="6" s="1"/>
  <c r="D263" i="6"/>
  <c r="E263" i="6" s="1"/>
  <c r="D247" i="6"/>
  <c r="E247" i="6" s="1"/>
  <c r="D231" i="6"/>
  <c r="E231" i="6" s="1"/>
  <c r="D215" i="6"/>
  <c r="E215" i="6" s="1"/>
  <c r="D199" i="6"/>
  <c r="E199" i="6" s="1"/>
  <c r="D1360" i="6"/>
  <c r="E1360" i="6" s="1"/>
  <c r="D1154" i="6"/>
  <c r="E1154" i="6" s="1"/>
  <c r="D1050" i="6"/>
  <c r="E1050" i="6" s="1"/>
  <c r="D877" i="6"/>
  <c r="E877" i="6" s="1"/>
  <c r="D845" i="6"/>
  <c r="E845" i="6" s="1"/>
  <c r="D813" i="6"/>
  <c r="E813" i="6" s="1"/>
  <c r="D781" i="6"/>
  <c r="E781" i="6" s="1"/>
  <c r="D749" i="6"/>
  <c r="E749" i="6" s="1"/>
  <c r="D732" i="6"/>
  <c r="E732" i="6" s="1"/>
  <c r="D717" i="6"/>
  <c r="E717" i="6" s="1"/>
  <c r="D701" i="6"/>
  <c r="E701" i="6" s="1"/>
  <c r="D685" i="6"/>
  <c r="E685" i="6" s="1"/>
  <c r="D669" i="6"/>
  <c r="E669" i="6" s="1"/>
  <c r="D653" i="6"/>
  <c r="E653" i="6" s="1"/>
  <c r="D637" i="6"/>
  <c r="E637" i="6" s="1"/>
  <c r="D621" i="6"/>
  <c r="E621" i="6" s="1"/>
  <c r="D605" i="6"/>
  <c r="E605" i="6" s="1"/>
  <c r="D589" i="6"/>
  <c r="E589" i="6" s="1"/>
  <c r="D573" i="6"/>
  <c r="E573" i="6" s="1"/>
  <c r="D557" i="6"/>
  <c r="E557" i="6" s="1"/>
  <c r="D541" i="6"/>
  <c r="E541" i="6" s="1"/>
  <c r="D925" i="6"/>
  <c r="E925" i="6" s="1"/>
  <c r="D714" i="6"/>
  <c r="E714" i="6" s="1"/>
  <c r="D682" i="6"/>
  <c r="E682" i="6" s="1"/>
  <c r="D650" i="6"/>
  <c r="E650" i="6" s="1"/>
  <c r="D618" i="6"/>
  <c r="E618" i="6" s="1"/>
  <c r="D586" i="6"/>
  <c r="E586" i="6" s="1"/>
  <c r="D554" i="6"/>
  <c r="E554" i="6" s="1"/>
  <c r="D517" i="6"/>
  <c r="E517" i="6" s="1"/>
  <c r="D485" i="6"/>
  <c r="E485" i="6" s="1"/>
  <c r="D453" i="6"/>
  <c r="E453" i="6" s="1"/>
  <c r="D421" i="6"/>
  <c r="E421" i="6" s="1"/>
  <c r="D389" i="6"/>
  <c r="E389" i="6" s="1"/>
  <c r="D357" i="6"/>
  <c r="E357" i="6" s="1"/>
  <c r="D336" i="6"/>
  <c r="E336" i="6" s="1"/>
  <c r="D320" i="6"/>
  <c r="E320" i="6" s="1"/>
  <c r="D304" i="6"/>
  <c r="E304" i="6" s="1"/>
  <c r="D288" i="6"/>
  <c r="E288" i="6" s="1"/>
  <c r="D272" i="6"/>
  <c r="E272" i="6" s="1"/>
  <c r="D256" i="6"/>
  <c r="E256" i="6" s="1"/>
  <c r="D240" i="6"/>
  <c r="E240" i="6" s="1"/>
  <c r="D224" i="6"/>
  <c r="E224" i="6" s="1"/>
  <c r="D208" i="6"/>
  <c r="E208" i="6" s="1"/>
  <c r="D192" i="6"/>
  <c r="E192" i="6" s="1"/>
  <c r="D176" i="6"/>
  <c r="E176" i="6" s="1"/>
  <c r="D160" i="6"/>
  <c r="E160" i="6" s="1"/>
  <c r="D144" i="6"/>
  <c r="E144" i="6" s="1"/>
  <c r="D128" i="6"/>
  <c r="E128" i="6" s="1"/>
  <c r="D112" i="6"/>
  <c r="E112" i="6" s="1"/>
  <c r="D96" i="6"/>
  <c r="E96" i="6" s="1"/>
  <c r="D80" i="6"/>
  <c r="E80" i="6" s="1"/>
  <c r="D64" i="6"/>
  <c r="E64" i="6" s="1"/>
  <c r="D1034" i="6"/>
  <c r="E1034" i="6" s="1"/>
  <c r="D890" i="6"/>
  <c r="E890" i="6" s="1"/>
  <c r="D858" i="6"/>
  <c r="E858" i="6" s="1"/>
  <c r="D826" i="6"/>
  <c r="E826" i="6" s="1"/>
  <c r="D794" i="6"/>
  <c r="E794" i="6" s="1"/>
  <c r="D762" i="6"/>
  <c r="E762" i="6" s="1"/>
  <c r="D536" i="6"/>
  <c r="E536" i="6" s="1"/>
  <c r="D526" i="6"/>
  <c r="E526" i="6" s="1"/>
  <c r="D514" i="6"/>
  <c r="E514" i="6" s="1"/>
  <c r="D504" i="6"/>
  <c r="E504" i="6" s="1"/>
  <c r="D494" i="6"/>
  <c r="E494" i="6" s="1"/>
  <c r="D482" i="6"/>
  <c r="E482" i="6" s="1"/>
  <c r="D472" i="6"/>
  <c r="E472" i="6" s="1"/>
  <c r="D462" i="6"/>
  <c r="E462" i="6" s="1"/>
  <c r="D450" i="6"/>
  <c r="E450" i="6" s="1"/>
  <c r="D440" i="6"/>
  <c r="E440" i="6" s="1"/>
  <c r="D430" i="6"/>
  <c r="E430" i="6" s="1"/>
  <c r="D418" i="6"/>
  <c r="E418" i="6" s="1"/>
  <c r="D408" i="6"/>
  <c r="E408" i="6" s="1"/>
  <c r="D398" i="6"/>
  <c r="E398" i="6" s="1"/>
  <c r="D386" i="6"/>
  <c r="E386" i="6" s="1"/>
  <c r="D376" i="6"/>
  <c r="E376" i="6" s="1"/>
  <c r="D366" i="6"/>
  <c r="E366" i="6" s="1"/>
  <c r="D354" i="6"/>
  <c r="E354" i="6" s="1"/>
  <c r="D334" i="6"/>
  <c r="E334" i="6" s="1"/>
  <c r="D302" i="6"/>
  <c r="E302" i="6" s="1"/>
  <c r="D270" i="6"/>
  <c r="E270" i="6" s="1"/>
  <c r="D238" i="6"/>
  <c r="E238" i="6" s="1"/>
  <c r="D206" i="6"/>
  <c r="E206" i="6" s="1"/>
  <c r="D177" i="6"/>
  <c r="E177" i="6" s="1"/>
  <c r="D161" i="6"/>
  <c r="E161" i="6" s="1"/>
  <c r="D145" i="6"/>
  <c r="E145" i="6" s="1"/>
  <c r="D129" i="6"/>
  <c r="E129" i="6" s="1"/>
  <c r="D113" i="6"/>
  <c r="E113" i="6" s="1"/>
  <c r="D97" i="6"/>
  <c r="E97" i="6" s="1"/>
  <c r="D81" i="6"/>
  <c r="E81" i="6" s="1"/>
  <c r="D65" i="6"/>
  <c r="E65" i="6" s="1"/>
  <c r="D52" i="6"/>
  <c r="E52" i="6" s="1"/>
  <c r="D44" i="6"/>
  <c r="E44" i="6" s="1"/>
  <c r="D36" i="6"/>
  <c r="E36" i="6" s="1"/>
  <c r="D28" i="6"/>
  <c r="E28" i="6" s="1"/>
  <c r="D20" i="6"/>
  <c r="E20" i="6" s="1"/>
  <c r="D12" i="6"/>
  <c r="E12" i="6" s="1"/>
  <c r="D982" i="6"/>
  <c r="E982" i="6" s="1"/>
  <c r="D921" i="6"/>
  <c r="E921" i="6" s="1"/>
  <c r="D718" i="6"/>
  <c r="E718" i="6" s="1"/>
  <c r="D686" i="6"/>
  <c r="E686" i="6" s="1"/>
  <c r="D654" i="6"/>
  <c r="E654" i="6" s="1"/>
  <c r="D622" i="6"/>
  <c r="E622" i="6" s="1"/>
  <c r="D590" i="6"/>
  <c r="E590" i="6" s="1"/>
  <c r="D558" i="6"/>
  <c r="E558" i="6" s="1"/>
  <c r="D345" i="6"/>
  <c r="E345" i="6" s="1"/>
  <c r="D329" i="6"/>
  <c r="E329" i="6" s="1"/>
  <c r="D313" i="6"/>
  <c r="E313" i="6" s="1"/>
  <c r="D297" i="6"/>
  <c r="E297" i="6" s="1"/>
  <c r="D281" i="6"/>
  <c r="E281" i="6" s="1"/>
  <c r="D265" i="6"/>
  <c r="E265" i="6" s="1"/>
  <c r="D249" i="6"/>
  <c r="E249" i="6" s="1"/>
  <c r="D233" i="6"/>
  <c r="E233" i="6" s="1"/>
  <c r="D217" i="6"/>
  <c r="E217" i="6" s="1"/>
  <c r="D201" i="6"/>
  <c r="E201" i="6" s="1"/>
  <c r="D185" i="6"/>
  <c r="E185" i="6" s="1"/>
  <c r="D170" i="6"/>
  <c r="E170" i="6" s="1"/>
  <c r="D154" i="6"/>
  <c r="E154" i="6" s="1"/>
  <c r="D138" i="6"/>
  <c r="E138" i="6" s="1"/>
  <c r="D122" i="6"/>
  <c r="E122" i="6" s="1"/>
  <c r="D106" i="6"/>
  <c r="E106" i="6" s="1"/>
  <c r="D90" i="6"/>
  <c r="E90" i="6" s="1"/>
  <c r="D74" i="6"/>
  <c r="E74" i="6" s="1"/>
  <c r="D58" i="6"/>
  <c r="E58" i="6" s="1"/>
  <c r="D1010" i="6"/>
  <c r="E1010" i="6" s="1"/>
  <c r="D338" i="6"/>
  <c r="E338" i="6" s="1"/>
  <c r="D306" i="6"/>
  <c r="E306" i="6" s="1"/>
  <c r="D274" i="6"/>
  <c r="E274" i="6" s="1"/>
  <c r="D242" i="6"/>
  <c r="E242" i="6" s="1"/>
  <c r="D210" i="6"/>
  <c r="E210" i="6" s="1"/>
  <c r="D183" i="6"/>
  <c r="E183" i="6" s="1"/>
  <c r="D167" i="6"/>
  <c r="E167" i="6" s="1"/>
  <c r="D151" i="6"/>
  <c r="E151" i="6" s="1"/>
  <c r="D135" i="6"/>
  <c r="E135" i="6" s="1"/>
  <c r="D119" i="6"/>
  <c r="E119" i="6" s="1"/>
  <c r="D103" i="6"/>
  <c r="E103" i="6" s="1"/>
  <c r="D87" i="6"/>
  <c r="E87" i="6" s="1"/>
  <c r="D71" i="6"/>
  <c r="E71" i="6" s="1"/>
  <c r="D55" i="6"/>
  <c r="E55" i="6" s="1"/>
  <c r="D39" i="6"/>
  <c r="E39" i="6" s="1"/>
  <c r="D31" i="6"/>
  <c r="E31" i="6" s="1"/>
  <c r="D23" i="6"/>
  <c r="E23" i="6" s="1"/>
  <c r="D13" i="6"/>
  <c r="E13" i="6" s="1"/>
  <c r="D6" i="6"/>
  <c r="E6" i="6" s="1"/>
  <c r="D1369" i="6"/>
  <c r="E1369" i="6" s="1"/>
  <c r="D1341" i="6"/>
  <c r="E1341" i="6" s="1"/>
  <c r="D1309" i="6"/>
  <c r="E1309" i="6" s="1"/>
  <c r="D1281" i="6"/>
  <c r="E1281" i="6" s="1"/>
  <c r="D1257" i="6"/>
  <c r="E1257" i="6" s="1"/>
  <c r="D1225" i="6"/>
  <c r="E1225" i="6" s="1"/>
  <c r="D1197" i="6"/>
  <c r="E1197" i="6" s="1"/>
  <c r="D1169" i="6"/>
  <c r="E1169" i="6" s="1"/>
  <c r="D1137" i="6"/>
  <c r="E1137" i="6" s="1"/>
  <c r="D1113" i="6"/>
  <c r="E1113" i="6" s="1"/>
  <c r="D1085" i="6"/>
  <c r="E1085" i="6" s="1"/>
  <c r="D1053" i="6"/>
  <c r="E1053" i="6" s="1"/>
  <c r="D1366" i="6"/>
  <c r="E1366" i="6" s="1"/>
  <c r="D1342" i="6"/>
  <c r="E1342" i="6" s="1"/>
  <c r="D1310" i="6"/>
  <c r="E1310" i="6" s="1"/>
  <c r="D1282" i="6"/>
  <c r="E1282" i="6" s="1"/>
  <c r="D1254" i="6"/>
  <c r="E1254" i="6" s="1"/>
  <c r="D1222" i="6"/>
  <c r="E1222" i="6" s="1"/>
  <c r="D1198" i="6"/>
  <c r="E1198" i="6" s="1"/>
  <c r="D1171" i="6"/>
  <c r="E1171" i="6" s="1"/>
  <c r="D1139" i="6"/>
  <c r="E1139" i="6" s="1"/>
  <c r="D1343" i="6"/>
  <c r="E1343" i="6" s="1"/>
  <c r="D1295" i="6"/>
  <c r="E1295" i="6" s="1"/>
  <c r="D1231" i="6"/>
  <c r="E1231" i="6" s="1"/>
  <c r="D1107" i="6"/>
  <c r="E1107" i="6" s="1"/>
  <c r="D1078" i="6"/>
  <c r="E1078" i="6" s="1"/>
  <c r="D1046" i="6"/>
  <c r="E1046" i="6" s="1"/>
  <c r="D1023" i="6"/>
  <c r="E1023" i="6" s="1"/>
  <c r="D995" i="6"/>
  <c r="E995" i="6" s="1"/>
  <c r="D963" i="6"/>
  <c r="E963" i="6" s="1"/>
  <c r="D935" i="6"/>
  <c r="E935" i="6" s="1"/>
  <c r="D911" i="6"/>
  <c r="E911" i="6" s="1"/>
  <c r="D879" i="6"/>
  <c r="E879" i="6" s="1"/>
  <c r="D851" i="6"/>
  <c r="E851" i="6" s="1"/>
  <c r="D823" i="6"/>
  <c r="E823" i="6" s="1"/>
  <c r="D791" i="6"/>
  <c r="E791" i="6" s="1"/>
  <c r="D767" i="6"/>
  <c r="E767" i="6" s="1"/>
  <c r="D1379" i="6"/>
  <c r="E1379" i="6" s="1"/>
  <c r="D1315" i="6"/>
  <c r="E1315" i="6" s="1"/>
  <c r="D1260" i="6"/>
  <c r="E1260" i="6" s="1"/>
  <c r="D1215" i="6"/>
  <c r="E1215" i="6" s="1"/>
  <c r="D1151" i="6"/>
  <c r="E1151" i="6" s="1"/>
  <c r="D1092" i="6"/>
  <c r="E1092" i="6" s="1"/>
  <c r="D1040" i="6"/>
  <c r="E1040" i="6" s="1"/>
  <c r="D1008" i="6"/>
  <c r="E1008" i="6" s="1"/>
  <c r="D984" i="6"/>
  <c r="E984" i="6" s="1"/>
  <c r="D956" i="6"/>
  <c r="E956" i="6" s="1"/>
  <c r="D924" i="6"/>
  <c r="E924" i="6" s="1"/>
  <c r="D904" i="6"/>
  <c r="E904" i="6" s="1"/>
  <c r="D1355" i="6"/>
  <c r="E1355" i="6" s="1"/>
  <c r="D1291" i="6"/>
  <c r="E1291" i="6" s="1"/>
  <c r="D1239" i="6"/>
  <c r="E1239" i="6" s="1"/>
  <c r="D1184" i="6"/>
  <c r="E1184" i="6" s="1"/>
  <c r="D1127" i="6"/>
  <c r="E1127" i="6" s="1"/>
  <c r="D1104" i="6"/>
  <c r="E1104" i="6" s="1"/>
  <c r="D1074" i="6"/>
  <c r="E1074" i="6" s="1"/>
  <c r="D1380" i="6"/>
  <c r="E1380" i="6" s="1"/>
  <c r="D1220" i="6"/>
  <c r="E1220" i="6" s="1"/>
  <c r="D1170" i="6"/>
  <c r="E1170" i="6" s="1"/>
  <c r="D1037" i="6"/>
  <c r="E1037" i="6" s="1"/>
  <c r="D9" i="6"/>
  <c r="E9" i="6" s="1"/>
  <c r="D21" i="6"/>
  <c r="E21" i="6" s="1"/>
  <c r="D33" i="6"/>
  <c r="E33" i="6" s="1"/>
  <c r="D43" i="6"/>
  <c r="E43" i="6" s="1"/>
  <c r="D53" i="6"/>
  <c r="E53" i="6" s="1"/>
  <c r="D75" i="6"/>
  <c r="E75" i="6" s="1"/>
  <c r="D95" i="6"/>
  <c r="E95" i="6" s="1"/>
  <c r="D115" i="6"/>
  <c r="E115" i="6" s="1"/>
  <c r="D139" i="6"/>
  <c r="E139" i="6" s="1"/>
  <c r="D159" i="6"/>
  <c r="E159" i="6" s="1"/>
  <c r="D179" i="6"/>
  <c r="E179" i="6" s="1"/>
  <c r="D218" i="6"/>
  <c r="E218" i="6" s="1"/>
  <c r="D258" i="6"/>
  <c r="E258" i="6" s="1"/>
  <c r="D298" i="6"/>
  <c r="E298" i="6" s="1"/>
  <c r="D346" i="6"/>
  <c r="E346" i="6" s="1"/>
  <c r="D1042" i="6"/>
  <c r="E1042" i="6" s="1"/>
  <c r="D70" i="6"/>
  <c r="E70" i="6" s="1"/>
  <c r="D94" i="6"/>
  <c r="E94" i="6" s="1"/>
  <c r="D114" i="6"/>
  <c r="E114" i="6" s="1"/>
  <c r="D134" i="6"/>
  <c r="E134" i="6" s="1"/>
  <c r="D158" i="6"/>
  <c r="E158" i="6" s="1"/>
  <c r="D178" i="6"/>
  <c r="E178" i="6" s="1"/>
  <c r="D196" i="6"/>
  <c r="E196" i="6" s="1"/>
  <c r="D220" i="6"/>
  <c r="E220" i="6" s="1"/>
  <c r="D241" i="6"/>
  <c r="E241" i="6" s="1"/>
  <c r="D260" i="6"/>
  <c r="E260" i="6" s="1"/>
  <c r="D284" i="6"/>
  <c r="E284" i="6" s="1"/>
  <c r="D305" i="6"/>
  <c r="E305" i="6" s="1"/>
  <c r="D324" i="6"/>
  <c r="E324" i="6" s="1"/>
  <c r="D348" i="6"/>
  <c r="E348" i="6" s="1"/>
  <c r="D574" i="6"/>
  <c r="E574" i="6" s="1"/>
  <c r="D614" i="6"/>
  <c r="E614" i="6" s="1"/>
  <c r="D662" i="6"/>
  <c r="E662" i="6" s="1"/>
  <c r="D702" i="6"/>
  <c r="E702" i="6" s="1"/>
  <c r="D913" i="6"/>
  <c r="E913" i="6" s="1"/>
  <c r="D1136" i="6"/>
  <c r="E1136" i="6" s="1"/>
  <c r="D16" i="6"/>
  <c r="E16" i="6" s="1"/>
  <c r="D26" i="6"/>
  <c r="E26" i="6" s="1"/>
  <c r="D38" i="6"/>
  <c r="E38" i="6" s="1"/>
  <c r="D48" i="6"/>
  <c r="E48" i="6" s="1"/>
  <c r="D61" i="6"/>
  <c r="E61" i="6" s="1"/>
  <c r="D85" i="6"/>
  <c r="E85" i="6" s="1"/>
  <c r="D105" i="6"/>
  <c r="E105" i="6" s="1"/>
  <c r="D125" i="6"/>
  <c r="E125" i="6" s="1"/>
  <c r="D149" i="6"/>
  <c r="E149" i="6" s="1"/>
  <c r="D169" i="6"/>
  <c r="E169" i="6" s="1"/>
  <c r="D198" i="6"/>
  <c r="E198" i="6" s="1"/>
  <c r="D246" i="6"/>
  <c r="E246" i="6" s="1"/>
  <c r="D286" i="6"/>
  <c r="E286" i="6" s="1"/>
  <c r="D326" i="6"/>
  <c r="E326" i="6" s="1"/>
  <c r="D358" i="6"/>
  <c r="E358" i="6" s="1"/>
  <c r="D370" i="6"/>
  <c r="E370" i="6" s="1"/>
  <c r="D384" i="6"/>
  <c r="E384" i="6" s="1"/>
  <c r="D400" i="6"/>
  <c r="E400" i="6" s="1"/>
  <c r="D414" i="6"/>
  <c r="E414" i="6" s="1"/>
  <c r="D426" i="6"/>
  <c r="E426" i="6" s="1"/>
  <c r="D442" i="6"/>
  <c r="E442" i="6" s="1"/>
  <c r="D456" i="6"/>
  <c r="E456" i="6" s="1"/>
  <c r="D470" i="6"/>
  <c r="E470" i="6" s="1"/>
  <c r="D486" i="6"/>
  <c r="E486" i="6" s="1"/>
  <c r="D498" i="6"/>
  <c r="E498" i="6" s="1"/>
  <c r="D512" i="6"/>
  <c r="E512" i="6" s="1"/>
  <c r="D528" i="6"/>
  <c r="E528" i="6" s="1"/>
  <c r="D746" i="6"/>
  <c r="E746" i="6" s="1"/>
  <c r="D786" i="6"/>
  <c r="E786" i="6" s="1"/>
  <c r="D834" i="6"/>
  <c r="E834" i="6" s="1"/>
  <c r="D874" i="6"/>
  <c r="E874" i="6" s="1"/>
  <c r="D1018" i="6"/>
  <c r="E1018" i="6" s="1"/>
  <c r="D68" i="6"/>
  <c r="E68" i="6" s="1"/>
  <c r="D88" i="6"/>
  <c r="E88" i="6" s="1"/>
  <c r="D108" i="6"/>
  <c r="E108" i="6" s="1"/>
  <c r="D132" i="6"/>
  <c r="E132" i="6" s="1"/>
  <c r="D152" i="6"/>
  <c r="E152" i="6" s="1"/>
  <c r="D172" i="6"/>
  <c r="E172" i="6" s="1"/>
  <c r="D197" i="6"/>
  <c r="E197" i="6" s="1"/>
  <c r="D216" i="6"/>
  <c r="E216" i="6" s="1"/>
  <c r="D237" i="6"/>
  <c r="E237" i="6" s="1"/>
  <c r="D261" i="6"/>
  <c r="E261" i="6" s="1"/>
  <c r="D280" i="6"/>
  <c r="E280" i="6" s="1"/>
  <c r="D301" i="6"/>
  <c r="E301" i="6" s="1"/>
  <c r="D325" i="6"/>
  <c r="E325" i="6" s="1"/>
  <c r="D344" i="6"/>
  <c r="E344" i="6" s="1"/>
  <c r="D381" i="6"/>
  <c r="E381" i="6" s="1"/>
  <c r="D429" i="6"/>
  <c r="E429" i="6" s="1"/>
  <c r="D469" i="6"/>
  <c r="E469" i="6" s="1"/>
  <c r="D509" i="6"/>
  <c r="E509" i="6" s="1"/>
  <c r="D562" i="6"/>
  <c r="E562" i="6" s="1"/>
  <c r="D602" i="6"/>
  <c r="E602" i="6" s="1"/>
  <c r="D642" i="6"/>
  <c r="E642" i="6" s="1"/>
  <c r="D690" i="6"/>
  <c r="E690" i="6" s="1"/>
  <c r="D909" i="6"/>
  <c r="E909" i="6" s="1"/>
  <c r="D978" i="6"/>
  <c r="E978" i="6" s="1"/>
  <c r="D560" i="6"/>
  <c r="E560" i="6" s="1"/>
  <c r="D581" i="6"/>
  <c r="E581" i="6" s="1"/>
  <c r="D600" i="6"/>
  <c r="E600" i="6" s="1"/>
  <c r="D624" i="6"/>
  <c r="E624" i="6" s="1"/>
  <c r="D645" i="6"/>
  <c r="E645" i="6" s="1"/>
  <c r="D664" i="6"/>
  <c r="E664" i="6" s="1"/>
  <c r="D688" i="6"/>
  <c r="E688" i="6" s="1"/>
  <c r="D709" i="6"/>
  <c r="E709" i="6" s="1"/>
  <c r="D728" i="6"/>
  <c r="E728" i="6" s="1"/>
  <c r="D760" i="6"/>
  <c r="E760" i="6" s="1"/>
  <c r="D797" i="6"/>
  <c r="E797" i="6" s="1"/>
  <c r="D840" i="6"/>
  <c r="E840" i="6" s="1"/>
  <c r="D888" i="6"/>
  <c r="E888" i="6" s="1"/>
  <c r="D1112" i="6"/>
  <c r="E1112" i="6" s="1"/>
  <c r="D1275" i="6"/>
  <c r="E1275" i="6" s="1"/>
  <c r="D203" i="6"/>
  <c r="E203" i="6" s="1"/>
  <c r="D223" i="6"/>
  <c r="E223" i="6" s="1"/>
  <c r="D243" i="6"/>
  <c r="E243" i="6" s="1"/>
  <c r="D267" i="6"/>
  <c r="E267" i="6" s="1"/>
  <c r="D287" i="6"/>
  <c r="E287" i="6" s="1"/>
  <c r="D307" i="6"/>
  <c r="E307" i="6" s="1"/>
  <c r="D331" i="6"/>
  <c r="E331" i="6" s="1"/>
  <c r="D353" i="6"/>
  <c r="E353" i="6" s="1"/>
  <c r="D377" i="6"/>
  <c r="E377" i="6" s="1"/>
  <c r="D409" i="6"/>
  <c r="E409" i="6" s="1"/>
  <c r="D436" i="6"/>
  <c r="E436" i="6" s="1"/>
  <c r="D460" i="6"/>
  <c r="E460" i="6" s="1"/>
  <c r="D492" i="6"/>
  <c r="E492" i="6" s="1"/>
  <c r="D521" i="6"/>
  <c r="E521" i="6" s="1"/>
  <c r="D548" i="6"/>
  <c r="E548" i="6" s="1"/>
  <c r="D580" i="6"/>
  <c r="E580" i="6" s="1"/>
  <c r="D604" i="6"/>
  <c r="E604" i="6" s="1"/>
  <c r="D633" i="6"/>
  <c r="E633" i="6" s="1"/>
  <c r="D665" i="6"/>
  <c r="E665" i="6" s="1"/>
  <c r="D692" i="6"/>
  <c r="E692" i="6" s="1"/>
  <c r="D716" i="6"/>
  <c r="E716" i="6" s="1"/>
  <c r="D757" i="6"/>
  <c r="E757" i="6" s="1"/>
  <c r="D816" i="6"/>
  <c r="E816" i="6" s="1"/>
  <c r="D869" i="6"/>
  <c r="E869" i="6" s="1"/>
  <c r="D1339" i="6"/>
  <c r="E1339" i="6" s="1"/>
  <c r="D351" i="6"/>
  <c r="E351" i="6" s="1"/>
  <c r="D379" i="6"/>
  <c r="E379" i="6" s="1"/>
  <c r="D411" i="6"/>
  <c r="E411" i="6" s="1"/>
  <c r="D439" i="6"/>
  <c r="E439" i="6" s="1"/>
  <c r="D463" i="6"/>
  <c r="E463" i="6" s="1"/>
  <c r="D495" i="6"/>
  <c r="E495" i="6" s="1"/>
  <c r="D523" i="6"/>
  <c r="E523" i="6" s="1"/>
  <c r="D551" i="6"/>
  <c r="E551" i="6" s="1"/>
  <c r="D583" i="6"/>
  <c r="E583" i="6" s="1"/>
  <c r="D607" i="6"/>
  <c r="E607" i="6" s="1"/>
  <c r="D635" i="6"/>
  <c r="E635" i="6" s="1"/>
  <c r="D667" i="6"/>
  <c r="E667" i="6" s="1"/>
  <c r="D695" i="6"/>
  <c r="E695" i="6" s="1"/>
  <c r="D719" i="6"/>
  <c r="E719" i="6" s="1"/>
  <c r="D753" i="6"/>
  <c r="E753" i="6" s="1"/>
  <c r="D780" i="6"/>
  <c r="E780" i="6" s="1"/>
  <c r="D809" i="6"/>
  <c r="E809" i="6" s="1"/>
  <c r="D841" i="6"/>
  <c r="E841" i="6" s="1"/>
  <c r="D865" i="6"/>
  <c r="E865" i="6" s="1"/>
  <c r="D892" i="6"/>
  <c r="E892" i="6" s="1"/>
  <c r="D1022" i="6"/>
  <c r="E1022" i="6" s="1"/>
  <c r="D1128" i="6"/>
  <c r="E1128" i="6" s="1"/>
  <c r="D1236" i="6"/>
  <c r="E1236" i="6" s="1"/>
  <c r="D742" i="6"/>
  <c r="E742" i="6" s="1"/>
  <c r="D798" i="6"/>
  <c r="E798" i="6" s="1"/>
  <c r="D854" i="6"/>
  <c r="E854" i="6" s="1"/>
  <c r="D906" i="6"/>
  <c r="E906" i="6" s="1"/>
  <c r="D930" i="6"/>
  <c r="E930" i="6" s="1"/>
  <c r="D1087" i="6"/>
  <c r="E1087" i="6" s="1"/>
  <c r="D1287" i="6"/>
  <c r="E1287" i="6" s="1"/>
  <c r="D949" i="6"/>
  <c r="E949" i="6" s="1"/>
  <c r="D973" i="6"/>
  <c r="E973" i="6" s="1"/>
  <c r="D1005" i="6"/>
  <c r="E1005" i="6" s="1"/>
  <c r="D1033" i="6"/>
  <c r="E1033" i="6" s="1"/>
  <c r="D1208" i="6"/>
  <c r="E1208" i="6" s="1"/>
  <c r="D1063" i="6"/>
  <c r="E1063" i="6" s="1"/>
  <c r="D1122" i="6"/>
  <c r="E1122" i="6" s="1"/>
  <c r="D1227" i="6"/>
  <c r="E1227" i="6" s="1"/>
  <c r="D1335" i="6"/>
  <c r="E1335" i="6" s="1"/>
  <c r="D920" i="6"/>
  <c r="E920" i="6" s="1"/>
  <c r="D976" i="6"/>
  <c r="E976" i="6" s="1"/>
  <c r="D1032" i="6"/>
  <c r="E1032" i="6" s="1"/>
  <c r="D1135" i="6"/>
  <c r="E1135" i="6" s="1"/>
  <c r="D1251" i="6"/>
  <c r="E1251" i="6" s="1"/>
  <c r="D1356" i="6"/>
  <c r="E1356" i="6" s="1"/>
  <c r="D787" i="6"/>
  <c r="E787" i="6" s="1"/>
  <c r="D847" i="6"/>
  <c r="E847" i="6" s="1"/>
  <c r="D899" i="6"/>
  <c r="E899" i="6" s="1"/>
  <c r="D959" i="6"/>
  <c r="E959" i="6" s="1"/>
  <c r="D1015" i="6"/>
  <c r="E1015" i="6" s="1"/>
  <c r="D1070" i="6"/>
  <c r="E1070" i="6" s="1"/>
  <c r="D1126" i="6"/>
  <c r="E1126" i="6" s="1"/>
  <c r="D1336" i="6"/>
  <c r="E1336" i="6" s="1"/>
  <c r="D1158" i="6"/>
  <c r="E1158" i="6" s="1"/>
  <c r="D1218" i="6"/>
  <c r="E1218" i="6" s="1"/>
  <c r="D1278" i="6"/>
  <c r="E1278" i="6" s="1"/>
  <c r="D1330" i="6"/>
  <c r="E1330" i="6" s="1"/>
  <c r="D1049" i="6"/>
  <c r="E1049" i="6" s="1"/>
  <c r="D1105" i="6"/>
  <c r="E1105" i="6" s="1"/>
  <c r="D1161" i="6"/>
  <c r="E1161" i="6" s="1"/>
  <c r="D1217" i="6"/>
  <c r="E1217" i="6" s="1"/>
  <c r="D1277" i="6"/>
  <c r="E1277" i="6" s="1"/>
  <c r="D1329" i="6"/>
  <c r="E1329" i="6" s="1"/>
  <c r="D8" i="6"/>
  <c r="E8" i="6" s="1"/>
  <c r="D25" i="6"/>
  <c r="E25" i="6" s="1"/>
  <c r="D35" i="6"/>
  <c r="E35" i="6" s="1"/>
  <c r="D45" i="6"/>
  <c r="E45" i="6" s="1"/>
  <c r="D59" i="6"/>
  <c r="E59" i="6" s="1"/>
  <c r="D79" i="6"/>
  <c r="E79" i="6" s="1"/>
  <c r="D99" i="6"/>
  <c r="E99" i="6" s="1"/>
  <c r="D123" i="6"/>
  <c r="E123" i="6" s="1"/>
  <c r="D143" i="6"/>
  <c r="E143" i="6" s="1"/>
  <c r="D163" i="6"/>
  <c r="E163" i="6" s="1"/>
  <c r="D186" i="6"/>
  <c r="E186" i="6" s="1"/>
  <c r="D226" i="6"/>
  <c r="E226" i="6" s="1"/>
  <c r="D266" i="6"/>
  <c r="E266" i="6" s="1"/>
  <c r="D314" i="6"/>
  <c r="E314" i="6" s="1"/>
  <c r="D966" i="6"/>
  <c r="E966" i="6" s="1"/>
  <c r="D1332" i="6"/>
  <c r="E1332" i="6" s="1"/>
  <c r="D78" i="6"/>
  <c r="E78" i="6" s="1"/>
  <c r="D98" i="6"/>
  <c r="E98" i="6" s="1"/>
  <c r="D118" i="6"/>
  <c r="E118" i="6" s="1"/>
  <c r="D142" i="6"/>
  <c r="E142" i="6" s="1"/>
  <c r="D162" i="6"/>
  <c r="E162" i="6" s="1"/>
  <c r="D182" i="6"/>
  <c r="E182" i="6" s="1"/>
  <c r="D204" i="6"/>
  <c r="E204" i="6" s="1"/>
  <c r="D225" i="6"/>
  <c r="E225" i="6" s="1"/>
  <c r="D244" i="6"/>
  <c r="E244" i="6" s="1"/>
  <c r="D268" i="6"/>
  <c r="E268" i="6" s="1"/>
  <c r="D289" i="6"/>
  <c r="E289" i="6" s="1"/>
  <c r="D308" i="6"/>
  <c r="E308" i="6" s="1"/>
  <c r="D332" i="6"/>
  <c r="E332" i="6" s="1"/>
  <c r="D542" i="6"/>
  <c r="E542" i="6" s="1"/>
  <c r="D582" i="6"/>
  <c r="E582" i="6" s="1"/>
  <c r="D630" i="6"/>
  <c r="E630" i="6" s="1"/>
  <c r="D670" i="6"/>
  <c r="E670" i="6" s="1"/>
  <c r="D710" i="6"/>
  <c r="E710" i="6" s="1"/>
  <c r="D929" i="6"/>
  <c r="E929" i="6" s="1"/>
  <c r="D7" i="6"/>
  <c r="E7" i="6" s="1"/>
  <c r="D18" i="6"/>
  <c r="E18" i="6" s="1"/>
  <c r="D30" i="6"/>
  <c r="E30" i="6" s="1"/>
  <c r="D40" i="6"/>
  <c r="E40" i="6" s="1"/>
  <c r="D50" i="6"/>
  <c r="E50" i="6" s="1"/>
  <c r="D69" i="6"/>
  <c r="E69" i="6" s="1"/>
  <c r="D89" i="6"/>
  <c r="E89" i="6" s="1"/>
  <c r="D109" i="6"/>
  <c r="E109" i="6" s="1"/>
  <c r="D133" i="6"/>
  <c r="E133" i="6" s="1"/>
  <c r="D153" i="6"/>
  <c r="E153" i="6" s="1"/>
  <c r="D173" i="6"/>
  <c r="E173" i="6" s="1"/>
  <c r="D214" i="6"/>
  <c r="E214" i="6" s="1"/>
  <c r="D254" i="6"/>
  <c r="E254" i="6" s="1"/>
  <c r="D294" i="6"/>
  <c r="E294" i="6" s="1"/>
  <c r="D342" i="6"/>
  <c r="E342" i="6" s="1"/>
  <c r="D360" i="6"/>
  <c r="E360" i="6" s="1"/>
  <c r="D374" i="6"/>
  <c r="E374" i="6" s="1"/>
  <c r="D390" i="6"/>
  <c r="E390" i="6" s="1"/>
  <c r="D402" i="6"/>
  <c r="E402" i="6" s="1"/>
  <c r="D416" i="6"/>
  <c r="E416" i="6" s="1"/>
  <c r="D432" i="6"/>
  <c r="E432" i="6" s="1"/>
  <c r="D446" i="6"/>
  <c r="E446" i="6" s="1"/>
  <c r="D458" i="6"/>
  <c r="E458" i="6" s="1"/>
  <c r="D474" i="6"/>
  <c r="E474" i="6" s="1"/>
  <c r="D488" i="6"/>
  <c r="E488" i="6" s="1"/>
  <c r="D502" i="6"/>
  <c r="E502" i="6" s="1"/>
  <c r="D518" i="6"/>
  <c r="E518" i="6" s="1"/>
  <c r="D530" i="6"/>
  <c r="E530" i="6" s="1"/>
  <c r="D754" i="6"/>
  <c r="E754" i="6" s="1"/>
  <c r="D802" i="6"/>
  <c r="E802" i="6" s="1"/>
  <c r="D842" i="6"/>
  <c r="E842" i="6" s="1"/>
  <c r="D882" i="6"/>
  <c r="E882" i="6" s="1"/>
  <c r="D1255" i="6"/>
  <c r="E1255" i="6" s="1"/>
  <c r="D72" i="6"/>
  <c r="E72" i="6" s="1"/>
  <c r="D92" i="6"/>
  <c r="E92" i="6" s="1"/>
  <c r="D116" i="6"/>
  <c r="E116" i="6" s="1"/>
  <c r="D136" i="6"/>
  <c r="E136" i="6" s="1"/>
  <c r="D156" i="6"/>
  <c r="E156" i="6" s="1"/>
  <c r="D180" i="6"/>
  <c r="E180" i="6" s="1"/>
  <c r="D200" i="6"/>
  <c r="E200" i="6" s="1"/>
  <c r="D221" i="6"/>
  <c r="E221" i="6" s="1"/>
  <c r="D245" i="6"/>
  <c r="E245" i="6" s="1"/>
  <c r="D264" i="6"/>
  <c r="E264" i="6" s="1"/>
  <c r="D285" i="6"/>
  <c r="E285" i="6" s="1"/>
  <c r="D309" i="6"/>
  <c r="E309" i="6" s="1"/>
  <c r="D328" i="6"/>
  <c r="E328" i="6" s="1"/>
  <c r="D349" i="6"/>
  <c r="E349" i="6" s="1"/>
  <c r="D397" i="6"/>
  <c r="E397" i="6" s="1"/>
  <c r="D437" i="6"/>
  <c r="E437" i="6" s="1"/>
  <c r="D477" i="6"/>
  <c r="E477" i="6" s="1"/>
  <c r="D525" i="6"/>
  <c r="E525" i="6" s="1"/>
  <c r="D570" i="6"/>
  <c r="E570" i="6" s="1"/>
  <c r="D610" i="6"/>
  <c r="E610" i="6" s="1"/>
  <c r="D658" i="6"/>
  <c r="E658" i="6" s="1"/>
  <c r="D698" i="6"/>
  <c r="E698" i="6" s="1"/>
  <c r="D917" i="6"/>
  <c r="E917" i="6" s="1"/>
  <c r="D544" i="6"/>
  <c r="E544" i="6" s="1"/>
  <c r="D565" i="6"/>
  <c r="E565" i="6" s="1"/>
  <c r="D584" i="6"/>
  <c r="E584" i="6" s="1"/>
  <c r="D608" i="6"/>
  <c r="E608" i="6" s="1"/>
  <c r="D629" i="6"/>
  <c r="E629" i="6" s="1"/>
  <c r="D648" i="6"/>
  <c r="E648" i="6" s="1"/>
  <c r="D672" i="6"/>
  <c r="E672" i="6" s="1"/>
  <c r="D693" i="6"/>
  <c r="E693" i="6" s="1"/>
  <c r="D712" i="6"/>
  <c r="E712" i="6" s="1"/>
  <c r="D736" i="6"/>
  <c r="E736" i="6" s="1"/>
  <c r="D765" i="6"/>
  <c r="E765" i="6" s="1"/>
  <c r="D808" i="6"/>
  <c r="E808" i="6" s="1"/>
  <c r="D856" i="6"/>
  <c r="E856" i="6" s="1"/>
  <c r="D893" i="6"/>
  <c r="E893" i="6" s="1"/>
  <c r="D1114" i="6"/>
  <c r="E1114" i="6" s="1"/>
  <c r="D187" i="6"/>
  <c r="E187" i="6" s="1"/>
  <c r="D207" i="6"/>
  <c r="E207" i="6" s="1"/>
  <c r="D227" i="6"/>
  <c r="E227" i="6" s="1"/>
  <c r="D251" i="6"/>
  <c r="E251" i="6" s="1"/>
  <c r="D271" i="6"/>
  <c r="E271" i="6" s="1"/>
  <c r="D291" i="6"/>
  <c r="E291" i="6" s="1"/>
  <c r="D315" i="6"/>
  <c r="E315" i="6" s="1"/>
  <c r="D335" i="6"/>
  <c r="E335" i="6" s="1"/>
  <c r="D356" i="6"/>
  <c r="E356" i="6" s="1"/>
  <c r="D388" i="6"/>
  <c r="E388" i="6" s="1"/>
  <c r="D412" i="6"/>
  <c r="E412" i="6" s="1"/>
  <c r="D441" i="6"/>
  <c r="E441" i="6" s="1"/>
  <c r="D473" i="6"/>
  <c r="E473" i="6" s="1"/>
  <c r="D500" i="6"/>
  <c r="E500" i="6" s="1"/>
  <c r="D524" i="6"/>
  <c r="E524" i="6" s="1"/>
  <c r="D556" i="6"/>
  <c r="E556" i="6" s="1"/>
  <c r="D585" i="6"/>
  <c r="E585" i="6" s="1"/>
  <c r="D612" i="6"/>
  <c r="E612" i="6" s="1"/>
  <c r="D644" i="6"/>
  <c r="E644" i="6" s="1"/>
  <c r="D668" i="6"/>
  <c r="E668" i="6" s="1"/>
  <c r="D697" i="6"/>
  <c r="E697" i="6" s="1"/>
  <c r="D729" i="6"/>
  <c r="E729" i="6" s="1"/>
  <c r="D773" i="6"/>
  <c r="E773" i="6" s="1"/>
  <c r="D821" i="6"/>
  <c r="E821" i="6" s="1"/>
  <c r="D885" i="6"/>
  <c r="E885" i="6" s="1"/>
  <c r="D1156" i="6"/>
  <c r="E1156" i="6" s="1"/>
  <c r="D359" i="6"/>
  <c r="E359" i="6" s="1"/>
  <c r="D391" i="6"/>
  <c r="E391" i="6" s="1"/>
  <c r="D415" i="6"/>
  <c r="E415" i="6" s="1"/>
  <c r="D443" i="6"/>
  <c r="E443" i="6" s="1"/>
  <c r="D475" i="6"/>
  <c r="E475" i="6" s="1"/>
  <c r="D503" i="6"/>
  <c r="E503" i="6" s="1"/>
  <c r="D527" i="6"/>
  <c r="E527" i="6" s="1"/>
  <c r="D559" i="6"/>
  <c r="E559" i="6" s="1"/>
  <c r="D587" i="6"/>
  <c r="E587" i="6" s="1"/>
  <c r="D615" i="6"/>
  <c r="E615" i="6" s="1"/>
  <c r="D647" i="6"/>
  <c r="E647" i="6" s="1"/>
  <c r="D671" i="6"/>
  <c r="E671" i="6" s="1"/>
  <c r="D699" i="6"/>
  <c r="E699" i="6" s="1"/>
  <c r="D731" i="6"/>
  <c r="E731" i="6" s="1"/>
  <c r="D761" i="6"/>
  <c r="E761" i="6" s="1"/>
  <c r="D785" i="6"/>
  <c r="E785" i="6" s="1"/>
  <c r="D817" i="6"/>
  <c r="E817" i="6" s="1"/>
  <c r="D844" i="6"/>
  <c r="E844" i="6" s="1"/>
  <c r="D873" i="6"/>
  <c r="E873" i="6" s="1"/>
  <c r="D974" i="6"/>
  <c r="E974" i="6" s="1"/>
  <c r="D1030" i="6"/>
  <c r="E1030" i="6" s="1"/>
  <c r="D1130" i="6"/>
  <c r="E1130" i="6" s="1"/>
  <c r="D722" i="6"/>
  <c r="E722" i="6" s="1"/>
  <c r="D758" i="6"/>
  <c r="E758" i="6" s="1"/>
  <c r="D806" i="6"/>
  <c r="E806" i="6" s="1"/>
  <c r="D870" i="6"/>
  <c r="E870" i="6" s="1"/>
  <c r="D910" i="6"/>
  <c r="E910" i="6" s="1"/>
  <c r="D938" i="6"/>
  <c r="E938" i="6" s="1"/>
  <c r="D1186" i="6"/>
  <c r="E1186" i="6" s="1"/>
  <c r="D1307" i="6"/>
  <c r="E1307" i="6" s="1"/>
  <c r="D953" i="6"/>
  <c r="E953" i="6" s="1"/>
  <c r="D985" i="6"/>
  <c r="E985" i="6" s="1"/>
  <c r="D1013" i="6"/>
  <c r="E1013" i="6" s="1"/>
  <c r="D1138" i="6"/>
  <c r="E1138" i="6" s="1"/>
  <c r="D1316" i="6"/>
  <c r="E1316" i="6" s="1"/>
  <c r="D1088" i="6"/>
  <c r="E1088" i="6" s="1"/>
  <c r="D1152" i="6"/>
  <c r="E1152" i="6" s="1"/>
  <c r="D1271" i="6"/>
  <c r="E1271" i="6" s="1"/>
  <c r="D1376" i="6"/>
  <c r="E1376" i="6" s="1"/>
  <c r="D940" i="6"/>
  <c r="E940" i="6" s="1"/>
  <c r="D1000" i="6"/>
  <c r="E1000" i="6" s="1"/>
  <c r="D1060" i="6"/>
  <c r="E1060" i="6" s="1"/>
  <c r="D1183" i="6"/>
  <c r="E1183" i="6" s="1"/>
  <c r="D1292" i="6"/>
  <c r="E1292" i="6" s="1"/>
  <c r="D751" i="6"/>
  <c r="E751" i="6" s="1"/>
  <c r="D807" i="6"/>
  <c r="E807" i="6" s="1"/>
  <c r="D867" i="6"/>
  <c r="E867" i="6" s="1"/>
  <c r="D919" i="6"/>
  <c r="E919" i="6" s="1"/>
  <c r="D979" i="6"/>
  <c r="E979" i="6" s="1"/>
  <c r="D1039" i="6"/>
  <c r="E1039" i="6" s="1"/>
  <c r="D1091" i="6"/>
  <c r="E1091" i="6" s="1"/>
  <c r="D1263" i="6"/>
  <c r="E1263" i="6" s="1"/>
  <c r="D1375" i="6"/>
  <c r="E1375" i="6" s="1"/>
  <c r="D1182" i="6"/>
  <c r="E1182" i="6" s="1"/>
  <c r="D1238" i="6"/>
  <c r="E1238" i="6" s="1"/>
  <c r="D1298" i="6"/>
  <c r="E1298" i="6" s="1"/>
  <c r="D1350" i="6"/>
  <c r="E1350" i="6" s="1"/>
  <c r="D1069" i="6"/>
  <c r="E1069" i="6" s="1"/>
  <c r="D1129" i="6"/>
  <c r="E1129" i="6" s="1"/>
  <c r="D1181" i="6"/>
  <c r="E1181" i="6" s="1"/>
  <c r="D1241" i="6"/>
  <c r="E1241" i="6" s="1"/>
  <c r="D1297" i="6"/>
  <c r="E1297" i="6" s="1"/>
  <c r="D1353" i="6"/>
  <c r="E1353" i="6" s="1"/>
  <c r="D15" i="6"/>
  <c r="E15" i="6" s="1"/>
  <c r="D17" i="6"/>
  <c r="E17" i="6" s="1"/>
  <c r="D27" i="6"/>
  <c r="E27" i="6" s="1"/>
  <c r="D37" i="6"/>
  <c r="E37" i="6" s="1"/>
  <c r="D49" i="6"/>
  <c r="E49" i="6" s="1"/>
  <c r="D63" i="6"/>
  <c r="E63" i="6" s="1"/>
  <c r="D83" i="6"/>
  <c r="E83" i="6" s="1"/>
  <c r="D107" i="6"/>
  <c r="E107" i="6" s="1"/>
  <c r="D127" i="6"/>
  <c r="E127" i="6" s="1"/>
  <c r="D147" i="6"/>
  <c r="E147" i="6" s="1"/>
  <c r="D171" i="6"/>
  <c r="E171" i="6" s="1"/>
  <c r="D194" i="6"/>
  <c r="E194" i="6" s="1"/>
  <c r="D234" i="6"/>
  <c r="E234" i="6" s="1"/>
  <c r="D282" i="6"/>
  <c r="E282" i="6" s="1"/>
  <c r="D322" i="6"/>
  <c r="E322" i="6" s="1"/>
  <c r="D994" i="6"/>
  <c r="E994" i="6" s="1"/>
  <c r="D62" i="6"/>
  <c r="E62" i="6" s="1"/>
  <c r="D82" i="6"/>
  <c r="E82" i="6" s="1"/>
  <c r="D102" i="6"/>
  <c r="E102" i="6" s="1"/>
  <c r="D126" i="6"/>
  <c r="E126" i="6" s="1"/>
  <c r="D146" i="6"/>
  <c r="E146" i="6" s="1"/>
  <c r="D166" i="6"/>
  <c r="E166" i="6" s="1"/>
  <c r="D188" i="6"/>
  <c r="E188" i="6" s="1"/>
  <c r="D209" i="6"/>
  <c r="E209" i="6" s="1"/>
  <c r="D228" i="6"/>
  <c r="E228" i="6" s="1"/>
  <c r="D252" i="6"/>
  <c r="E252" i="6" s="1"/>
  <c r="D273" i="6"/>
  <c r="E273" i="6" s="1"/>
  <c r="D292" i="6"/>
  <c r="E292" i="6" s="1"/>
  <c r="D316" i="6"/>
  <c r="E316" i="6" s="1"/>
  <c r="D337" i="6"/>
  <c r="E337" i="6" s="1"/>
  <c r="D550" i="6"/>
  <c r="E550" i="6" s="1"/>
  <c r="D598" i="6"/>
  <c r="E598" i="6" s="1"/>
  <c r="D638" i="6"/>
  <c r="E638" i="6" s="1"/>
  <c r="D678" i="6"/>
  <c r="E678" i="6" s="1"/>
  <c r="D897" i="6"/>
  <c r="E897" i="6" s="1"/>
  <c r="D937" i="6"/>
  <c r="E937" i="6" s="1"/>
  <c r="D10" i="6"/>
  <c r="E10" i="6" s="1"/>
  <c r="D22" i="6"/>
  <c r="E22" i="6" s="1"/>
  <c r="D32" i="6"/>
  <c r="E32" i="6" s="1"/>
  <c r="D42" i="6"/>
  <c r="E42" i="6" s="1"/>
  <c r="D54" i="6"/>
  <c r="E54" i="6" s="1"/>
  <c r="D73" i="6"/>
  <c r="E73" i="6" s="1"/>
  <c r="D93" i="6"/>
  <c r="E93" i="6" s="1"/>
  <c r="D117" i="6"/>
  <c r="E117" i="6" s="1"/>
  <c r="D137" i="6"/>
  <c r="E137" i="6" s="1"/>
  <c r="D157" i="6"/>
  <c r="E157" i="6" s="1"/>
  <c r="D181" i="6"/>
  <c r="E181" i="6" s="1"/>
  <c r="D222" i="6"/>
  <c r="E222" i="6" s="1"/>
  <c r="D262" i="6"/>
  <c r="E262" i="6" s="1"/>
  <c r="D310" i="6"/>
  <c r="E310" i="6" s="1"/>
  <c r="D350" i="6"/>
  <c r="E350" i="6" s="1"/>
  <c r="D362" i="6"/>
  <c r="E362" i="6" s="1"/>
  <c r="D378" i="6"/>
  <c r="E378" i="6" s="1"/>
  <c r="D392" i="6"/>
  <c r="E392" i="6" s="1"/>
  <c r="D406" i="6"/>
  <c r="E406" i="6" s="1"/>
  <c r="D422" i="6"/>
  <c r="E422" i="6" s="1"/>
  <c r="D434" i="6"/>
  <c r="E434" i="6" s="1"/>
  <c r="D448" i="6"/>
  <c r="E448" i="6" s="1"/>
  <c r="D464" i="6"/>
  <c r="E464" i="6" s="1"/>
  <c r="D478" i="6"/>
  <c r="E478" i="6" s="1"/>
  <c r="D490" i="6"/>
  <c r="E490" i="6" s="1"/>
  <c r="D506" i="6"/>
  <c r="E506" i="6" s="1"/>
  <c r="D520" i="6"/>
  <c r="E520" i="6" s="1"/>
  <c r="D534" i="6"/>
  <c r="E534" i="6" s="1"/>
  <c r="D770" i="6"/>
  <c r="E770" i="6" s="1"/>
  <c r="D810" i="6"/>
  <c r="E810" i="6" s="1"/>
  <c r="D850" i="6"/>
  <c r="E850" i="6" s="1"/>
  <c r="D962" i="6"/>
  <c r="E962" i="6" s="1"/>
  <c r="D56" i="6"/>
  <c r="E56" i="6" s="1"/>
  <c r="D76" i="6"/>
  <c r="E76" i="6" s="1"/>
  <c r="D100" i="6"/>
  <c r="E100" i="6" s="1"/>
  <c r="D120" i="6"/>
  <c r="E120" i="6" s="1"/>
  <c r="D140" i="6"/>
  <c r="E140" i="6" s="1"/>
  <c r="D164" i="6"/>
  <c r="E164" i="6" s="1"/>
  <c r="D184" i="6"/>
  <c r="E184" i="6" s="1"/>
  <c r="D205" i="6"/>
  <c r="E205" i="6" s="1"/>
  <c r="D229" i="6"/>
  <c r="E229" i="6" s="1"/>
  <c r="D248" i="6"/>
  <c r="E248" i="6" s="1"/>
  <c r="D269" i="6"/>
  <c r="E269" i="6" s="1"/>
  <c r="D293" i="6"/>
  <c r="E293" i="6" s="1"/>
  <c r="D312" i="6"/>
  <c r="E312" i="6" s="1"/>
  <c r="D333" i="6"/>
  <c r="E333" i="6" s="1"/>
  <c r="D365" i="6"/>
  <c r="E365" i="6" s="1"/>
  <c r="D405" i="6"/>
  <c r="E405" i="6" s="1"/>
  <c r="D445" i="6"/>
  <c r="E445" i="6" s="1"/>
  <c r="D493" i="6"/>
  <c r="E493" i="6" s="1"/>
  <c r="D533" i="6"/>
  <c r="E533" i="6" s="1"/>
  <c r="D578" i="6"/>
  <c r="E578" i="6" s="1"/>
  <c r="D626" i="6"/>
  <c r="E626" i="6" s="1"/>
  <c r="D666" i="6"/>
  <c r="E666" i="6" s="1"/>
  <c r="D706" i="6"/>
  <c r="E706" i="6" s="1"/>
  <c r="D933" i="6"/>
  <c r="E933" i="6" s="1"/>
  <c r="D549" i="6"/>
  <c r="E549" i="6" s="1"/>
  <c r="D568" i="6"/>
  <c r="E568" i="6" s="1"/>
  <c r="D592" i="6"/>
  <c r="E592" i="6" s="1"/>
  <c r="D613" i="6"/>
  <c r="E613" i="6" s="1"/>
  <c r="D632" i="6"/>
  <c r="E632" i="6" s="1"/>
  <c r="D656" i="6"/>
  <c r="E656" i="6" s="1"/>
  <c r="D677" i="6"/>
  <c r="E677" i="6" s="1"/>
  <c r="D696" i="6"/>
  <c r="E696" i="6" s="1"/>
  <c r="D720" i="6"/>
  <c r="E720" i="6" s="1"/>
  <c r="D740" i="6"/>
  <c r="E740" i="6" s="1"/>
  <c r="D776" i="6"/>
  <c r="E776" i="6" s="1"/>
  <c r="D824" i="6"/>
  <c r="E824" i="6" s="1"/>
  <c r="D861" i="6"/>
  <c r="E861" i="6" s="1"/>
  <c r="D1048" i="6"/>
  <c r="E1048" i="6" s="1"/>
  <c r="D1160" i="6"/>
  <c r="E1160" i="6" s="1"/>
  <c r="D191" i="6"/>
  <c r="E191" i="6" s="1"/>
  <c r="D211" i="6"/>
  <c r="E211" i="6" s="1"/>
  <c r="D235" i="6"/>
  <c r="E235" i="6" s="1"/>
  <c r="D255" i="6"/>
  <c r="E255" i="6" s="1"/>
  <c r="D275" i="6"/>
  <c r="E275" i="6" s="1"/>
  <c r="D299" i="6"/>
  <c r="E299" i="6" s="1"/>
  <c r="D319" i="6"/>
  <c r="E319" i="6" s="1"/>
  <c r="D339" i="6"/>
  <c r="E339" i="6" s="1"/>
  <c r="D364" i="6"/>
  <c r="E364" i="6" s="1"/>
  <c r="D393" i="6"/>
  <c r="E393" i="6" s="1"/>
  <c r="D420" i="6"/>
  <c r="E420" i="6" s="1"/>
  <c r="D452" i="6"/>
  <c r="E452" i="6" s="1"/>
  <c r="D476" i="6"/>
  <c r="E476" i="6" s="1"/>
  <c r="D505" i="6"/>
  <c r="E505" i="6" s="1"/>
  <c r="D537" i="6"/>
  <c r="E537" i="6" s="1"/>
  <c r="D564" i="6"/>
  <c r="E564" i="6" s="1"/>
  <c r="D588" i="6"/>
  <c r="E588" i="6" s="1"/>
  <c r="D620" i="6"/>
  <c r="E620" i="6" s="1"/>
  <c r="D649" i="6"/>
  <c r="E649" i="6" s="1"/>
  <c r="D676" i="6"/>
  <c r="E676" i="6" s="1"/>
  <c r="D708" i="6"/>
  <c r="E708" i="6" s="1"/>
  <c r="D733" i="6"/>
  <c r="E733" i="6" s="1"/>
  <c r="D784" i="6"/>
  <c r="E784" i="6" s="1"/>
  <c r="D848" i="6"/>
  <c r="E848" i="6" s="1"/>
  <c r="D1082" i="6"/>
  <c r="E1082" i="6" s="1"/>
  <c r="D1162" i="6"/>
  <c r="E1162" i="6" s="1"/>
  <c r="D367" i="6"/>
  <c r="E367" i="6" s="1"/>
  <c r="D395" i="6"/>
  <c r="E395" i="6" s="1"/>
  <c r="D423" i="6"/>
  <c r="E423" i="6" s="1"/>
  <c r="D455" i="6"/>
  <c r="E455" i="6" s="1"/>
  <c r="D479" i="6"/>
  <c r="E479" i="6" s="1"/>
  <c r="D507" i="6"/>
  <c r="E507" i="6" s="1"/>
  <c r="D539" i="6"/>
  <c r="E539" i="6" s="1"/>
  <c r="D567" i="6"/>
  <c r="E567" i="6" s="1"/>
  <c r="D591" i="6"/>
  <c r="E591" i="6" s="1"/>
  <c r="D623" i="6"/>
  <c r="E623" i="6" s="1"/>
  <c r="D651" i="6"/>
  <c r="E651" i="6" s="1"/>
  <c r="D679" i="6"/>
  <c r="E679" i="6" s="1"/>
  <c r="D711" i="6"/>
  <c r="E711" i="6" s="1"/>
  <c r="D735" i="6"/>
  <c r="E735" i="6" s="1"/>
  <c r="D764" i="6"/>
  <c r="E764" i="6" s="1"/>
  <c r="D796" i="6"/>
  <c r="E796" i="6" s="1"/>
  <c r="D825" i="6"/>
  <c r="E825" i="6" s="1"/>
  <c r="D849" i="6"/>
  <c r="E849" i="6" s="1"/>
  <c r="D881" i="6"/>
  <c r="E881" i="6" s="1"/>
  <c r="D990" i="6"/>
  <c r="E990" i="6" s="1"/>
  <c r="D1064" i="6"/>
  <c r="E1064" i="6" s="1"/>
  <c r="D1194" i="6"/>
  <c r="E1194" i="6" s="1"/>
  <c r="D726" i="6"/>
  <c r="E726" i="6" s="1"/>
  <c r="D766" i="6"/>
  <c r="E766" i="6" s="1"/>
  <c r="D830" i="6"/>
  <c r="E830" i="6" s="1"/>
  <c r="D886" i="6"/>
  <c r="E886" i="6" s="1"/>
  <c r="D914" i="6"/>
  <c r="E914" i="6" s="1"/>
  <c r="D970" i="6"/>
  <c r="E970" i="6" s="1"/>
  <c r="D1192" i="6"/>
  <c r="E1192" i="6" s="1"/>
  <c r="D1351" i="6"/>
  <c r="E1351" i="6" s="1"/>
  <c r="D965" i="6"/>
  <c r="E965" i="6" s="1"/>
  <c r="D989" i="6"/>
  <c r="E989" i="6" s="1"/>
  <c r="D1017" i="6"/>
  <c r="E1017" i="6" s="1"/>
  <c r="D1144" i="6"/>
  <c r="E1144" i="6" s="1"/>
  <c r="D1348" i="6"/>
  <c r="E1348" i="6" s="1"/>
  <c r="D1095" i="6"/>
  <c r="E1095" i="6" s="1"/>
  <c r="D1172" i="6"/>
  <c r="E1172" i="6" s="1"/>
  <c r="D1280" i="6"/>
  <c r="E1280" i="6" s="1"/>
  <c r="D900" i="6"/>
  <c r="E900" i="6" s="1"/>
  <c r="D944" i="6"/>
  <c r="E944" i="6" s="1"/>
  <c r="D1004" i="6"/>
  <c r="E1004" i="6" s="1"/>
  <c r="D1084" i="6"/>
  <c r="E1084" i="6" s="1"/>
  <c r="D1191" i="6"/>
  <c r="E1191" i="6" s="1"/>
  <c r="D1308" i="6"/>
  <c r="E1308" i="6" s="1"/>
  <c r="D759" i="6"/>
  <c r="E759" i="6" s="1"/>
  <c r="D815" i="6"/>
  <c r="E815" i="6" s="1"/>
  <c r="D871" i="6"/>
  <c r="E871" i="6" s="1"/>
  <c r="D931" i="6"/>
  <c r="E931" i="6" s="1"/>
  <c r="D983" i="6"/>
  <c r="E983" i="6" s="1"/>
  <c r="D1043" i="6"/>
  <c r="E1043" i="6" s="1"/>
  <c r="D1102" i="6"/>
  <c r="E1102" i="6" s="1"/>
  <c r="D1272" i="6"/>
  <c r="E1272" i="6" s="1"/>
  <c r="D1134" i="6"/>
  <c r="E1134" i="6" s="1"/>
  <c r="D1190" i="6"/>
  <c r="E1190" i="6" s="1"/>
  <c r="D1246" i="6"/>
  <c r="E1246" i="6" s="1"/>
  <c r="D1302" i="6"/>
  <c r="E1302" i="6" s="1"/>
  <c r="D1362" i="6"/>
  <c r="E1362" i="6" s="1"/>
  <c r="D1073" i="6"/>
  <c r="E1073" i="6" s="1"/>
  <c r="D1133" i="6"/>
  <c r="E1133" i="6" s="1"/>
  <c r="D1193" i="6"/>
  <c r="E1193" i="6" s="1"/>
  <c r="D1245" i="6"/>
  <c r="E1245" i="6" s="1"/>
  <c r="D1305" i="6"/>
  <c r="E1305" i="6" s="1"/>
  <c r="D1361" i="6"/>
  <c r="E1361" i="6" s="1"/>
  <c r="G22" i="1" l="1"/>
  <c r="C47" i="6" l="1"/>
  <c r="D47" i="6" s="1"/>
  <c r="E47" i="6" s="1"/>
  <c r="AK5" i="6"/>
  <c r="G13" i="1"/>
  <c r="G17" i="1"/>
  <c r="G20" i="1"/>
  <c r="G23" i="1" l="1"/>
  <c r="G24" i="1"/>
  <c r="C36" i="1"/>
  <c r="F26" i="1" l="1"/>
  <c r="G26" i="1" s="1"/>
  <c r="C35" i="1" s="1"/>
  <c r="C34" i="1"/>
  <c r="G27" i="1" l="1"/>
  <c r="G28" i="1" s="1"/>
  <c r="C33" i="1" s="1"/>
  <c r="D35" i="1"/>
</calcChain>
</file>

<file path=xl/sharedStrings.xml><?xml version="1.0" encoding="utf-8"?>
<sst xmlns="http://schemas.openxmlformats.org/spreadsheetml/2006/main" count="3012" uniqueCount="171">
  <si>
    <t>Názov položky rozpočtu</t>
  </si>
  <si>
    <t>Skupina výdavkov podľa zmluvy o NFP/ rozhodnutia o schválení ŽoNFP</t>
  </si>
  <si>
    <t>Jednotka</t>
  </si>
  <si>
    <t>Počet jednotiek</t>
  </si>
  <si>
    <t>Maximálna jednotková cena</t>
  </si>
  <si>
    <t>Výdavky spolu</t>
  </si>
  <si>
    <t>Priradenie k aktivitám projektu****</t>
  </si>
  <si>
    <t>A</t>
  </si>
  <si>
    <t>B</t>
  </si>
  <si>
    <t>C</t>
  </si>
  <si>
    <t>D</t>
  </si>
  <si>
    <t>E</t>
  </si>
  <si>
    <t>F</t>
  </si>
  <si>
    <t>G = E * F</t>
  </si>
  <si>
    <t>H</t>
  </si>
  <si>
    <t>I</t>
  </si>
  <si>
    <t>1.</t>
  </si>
  <si>
    <t>1.1.</t>
  </si>
  <si>
    <t>MRR</t>
  </si>
  <si>
    <t>1.1.1.</t>
  </si>
  <si>
    <t>RR</t>
  </si>
  <si>
    <t>1.1.2.</t>
  </si>
  <si>
    <t>… Iné (doplniť)</t>
  </si>
  <si>
    <t>1.2.</t>
  </si>
  <si>
    <t>projekt</t>
  </si>
  <si>
    <t>1.2.2.</t>
  </si>
  <si>
    <t>Informovanie a komunikácia</t>
  </si>
  <si>
    <t>Personálne výdavky interné - odborné činnosti</t>
  </si>
  <si>
    <t>Doplniť názvy funkcií/položiek odborného personálu podľa aktivít projektu</t>
  </si>
  <si>
    <t>Dodávka služieb - personálne výdavky (odborné činnosti)</t>
  </si>
  <si>
    <t>CELKOVÉ OPRÁVNENÉ VÝDAVKY PROJEKTU</t>
  </si>
  <si>
    <t>Kontrola kritérii efektívnosti rozpočtu</t>
  </si>
  <si>
    <t>Suma v EUR</t>
  </si>
  <si>
    <t>Reálne limity rozpočtu v %</t>
  </si>
  <si>
    <t>Maximálne limity</t>
  </si>
  <si>
    <t>Dodávky na priame výdavky</t>
  </si>
  <si>
    <t>Komentár k rozpočtu a k spôsobu výpočtu položky</t>
  </si>
  <si>
    <t>Rozpočet projektu a komentár k rozpočtu projektu (v EUR na dve desatinné miesta)</t>
  </si>
  <si>
    <t>Poznámky (zmena textu poznámok je povolená len pracovníkom RO pre OP EVS v odôvodnených prípadoch):</t>
  </si>
  <si>
    <t>Žiadateľ:</t>
  </si>
  <si>
    <t>Názov projektu:</t>
  </si>
  <si>
    <t>Riadenie projektu</t>
  </si>
  <si>
    <t>spolu</t>
  </si>
  <si>
    <t>013 - Softvér</t>
  </si>
  <si>
    <t>014 - Oceniteľné práva</t>
  </si>
  <si>
    <t>019 - Ostatný dlhodobý nehmotný majetok</t>
  </si>
  <si>
    <t>021 - Stavby</t>
  </si>
  <si>
    <t>022 - Samostatné hnuteľné veci a súbory hnuteľných vecí</t>
  </si>
  <si>
    <t>023 - Dopravné prostriedky</t>
  </si>
  <si>
    <t>027 - Pozemky</t>
  </si>
  <si>
    <t>029 - Ostatný dlhodobý hmotný majetok</t>
  </si>
  <si>
    <t>112 - Zásoby</t>
  </si>
  <si>
    <t>352 - Poskytnutie dotácií, príspevkov voči tretím osobám</t>
  </si>
  <si>
    <t>502 - Spotreba energie</t>
  </si>
  <si>
    <t>503 - Spotreba ostatných neskladovateľných dodávok</t>
  </si>
  <si>
    <t>511 - Opravy a udržiavanie</t>
  </si>
  <si>
    <t>512 - Cestovné náhrady</t>
  </si>
  <si>
    <t>518 - Ostatné služby</t>
  </si>
  <si>
    <t>521 - Mzdové výdavky</t>
  </si>
  <si>
    <t>548 - Výdavky na prevádzkovú činnosť</t>
  </si>
  <si>
    <t>551 - Odpisy</t>
  </si>
  <si>
    <t>568 - Ostatné finančné výdavky</t>
  </si>
  <si>
    <t>901 - Paušálna sadzba na krytie nepriamych výdavkov (spôsoby stanovené členským štátom, Európskou komisiou)</t>
  </si>
  <si>
    <t>902 - Paušálna sadzba na nepriame výdavky určené na základe nákladov na zamestnancov (nariadenie 1303/2013, čl. 68 ods. 1, písm. b)</t>
  </si>
  <si>
    <t>904 - Paušálna sadzba na náklady na zamestnancov (nariadenie 1299/2013 čl. 19)</t>
  </si>
  <si>
    <t>905 - Ostatné spôsoby paušálneho financovania</t>
  </si>
  <si>
    <t>910 - Jednotkové výdavky</t>
  </si>
  <si>
    <t>920 -  Jednotkové sumy</t>
  </si>
  <si>
    <t>930 - Rezerva na nepredvídané výdavky</t>
  </si>
  <si>
    <t>Skupina výdakov</t>
  </si>
  <si>
    <t>Suma</t>
  </si>
  <si>
    <t>Pomer:</t>
  </si>
  <si>
    <t>Celkovo:</t>
  </si>
  <si>
    <t>EU</t>
  </si>
  <si>
    <t>ŠR</t>
  </si>
  <si>
    <t>Priradenie k aktivitám projektu</t>
  </si>
  <si>
    <t>Podporné aktivity spolu</t>
  </si>
  <si>
    <t>Aktivita 1</t>
  </si>
  <si>
    <t>Aktivita 2</t>
  </si>
  <si>
    <t>Priortina os 2</t>
  </si>
  <si>
    <t>Aktivita 3</t>
  </si>
  <si>
    <t>Prioritná os 1</t>
  </si>
  <si>
    <t>Posilnené inštitucionálne kapacity a efektívna verejná správa</t>
  </si>
  <si>
    <t>Aktivita 4</t>
  </si>
  <si>
    <t>Zefektívnený súdny systém a zvýšená vymáhateľnosť práva</t>
  </si>
  <si>
    <t>Aktivita 5</t>
  </si>
  <si>
    <t>Priortina os 3</t>
  </si>
  <si>
    <t>Technická pomoc</t>
  </si>
  <si>
    <t>Aktivita 6</t>
  </si>
  <si>
    <t>Aktivita 7</t>
  </si>
  <si>
    <t>Aktivita 8</t>
  </si>
  <si>
    <t>PO1:</t>
  </si>
  <si>
    <t>Aktivita 9</t>
  </si>
  <si>
    <t>Aktivita 10</t>
  </si>
  <si>
    <t>PO2:</t>
  </si>
  <si>
    <t>Aktivita 11</t>
  </si>
  <si>
    <t xml:space="preserve">502 - Spotreba energie </t>
  </si>
  <si>
    <t>Aktivita 12</t>
  </si>
  <si>
    <t>PO3:</t>
  </si>
  <si>
    <t>Aktivita 13</t>
  </si>
  <si>
    <t>Aktivita 14</t>
  </si>
  <si>
    <t>Aktivita 15</t>
  </si>
  <si>
    <t>Aktivita 16</t>
  </si>
  <si>
    <t>Aktivita 17</t>
  </si>
  <si>
    <t>Aktivita 18</t>
  </si>
  <si>
    <t>Aktivita 19</t>
  </si>
  <si>
    <t>Aktivita 20</t>
  </si>
  <si>
    <t>Aktivita 21</t>
  </si>
  <si>
    <t>Aktivita 22</t>
  </si>
  <si>
    <t>Aktivita 23</t>
  </si>
  <si>
    <t>Aktivita 24</t>
  </si>
  <si>
    <t>Aktivita 25</t>
  </si>
  <si>
    <t>Aktivita 26</t>
  </si>
  <si>
    <t>Aktivita 27</t>
  </si>
  <si>
    <t>Aktivita 28</t>
  </si>
  <si>
    <t>Aktivita 29</t>
  </si>
  <si>
    <t>Aktivita 30</t>
  </si>
  <si>
    <t>Aktivita 31</t>
  </si>
  <si>
    <t>Aktivita 32</t>
  </si>
  <si>
    <t>Aktivita 33</t>
  </si>
  <si>
    <t>Aktivita 34</t>
  </si>
  <si>
    <t>Aktivita 35</t>
  </si>
  <si>
    <t>Aktivita 36</t>
  </si>
  <si>
    <t>Aktivita 37</t>
  </si>
  <si>
    <t>Aktivita 38</t>
  </si>
  <si>
    <t>Aktivita 39</t>
  </si>
  <si>
    <t>Aktivita 40</t>
  </si>
  <si>
    <t>Aktivita 41</t>
  </si>
  <si>
    <t>Aktivita 42</t>
  </si>
  <si>
    <t>Aktivita 43</t>
  </si>
  <si>
    <t>Aktivita 44</t>
  </si>
  <si>
    <t>Aktivita 45</t>
  </si>
  <si>
    <t>Aktivita 46</t>
  </si>
  <si>
    <t>Aktivita 47</t>
  </si>
  <si>
    <t>Aktivita 48</t>
  </si>
  <si>
    <t>Aktivita 49</t>
  </si>
  <si>
    <t>Aktivita 50</t>
  </si>
  <si>
    <t xml:space="preserve"> </t>
  </si>
  <si>
    <t>Určenie pomeru kľúča na MRR a RR</t>
  </si>
  <si>
    <t>Rozdelenie kategórie regiónov
(Menej rozvinutý región, rozvinutejší región)</t>
  </si>
  <si>
    <t>Percentuálny pomer kľúča:</t>
  </si>
  <si>
    <t>Zvoliť prioritnú os:</t>
  </si>
  <si>
    <t>MRR:</t>
  </si>
  <si>
    <t>RR:</t>
  </si>
  <si>
    <t>Názov aktivity:</t>
  </si>
  <si>
    <t>Paušálna sadzba na nepriame výdavky</t>
  </si>
  <si>
    <t>Hlavná aktivita č. .... - doplniť názov hlavnej aktivity projektu podľa opisu projektu - priame výdavky</t>
  </si>
  <si>
    <t>z priamych mzdových výdavkov</t>
  </si>
  <si>
    <t>Nepriame výdavky - paušálna sadzba</t>
  </si>
  <si>
    <t>1</t>
  </si>
  <si>
    <t>1.3.</t>
  </si>
  <si>
    <t>1.3.1.</t>
  </si>
  <si>
    <t>1.3.2.</t>
  </si>
  <si>
    <t>PS.1.1.</t>
  </si>
  <si>
    <t>PS HA.1</t>
  </si>
  <si>
    <t>Spolu za priame mzdové výdavky HA.1</t>
  </si>
  <si>
    <t>SPOLU ZA PRIAME VÝDAVKY HA.1</t>
  </si>
  <si>
    <t>Spolu za HA.1</t>
  </si>
  <si>
    <t>Paušálna sadzba na nepriame*** výdavky</t>
  </si>
  <si>
    <t>Priame výdavky spolu</t>
  </si>
  <si>
    <t>Priame mzdové výdavky spolu</t>
  </si>
  <si>
    <r>
      <t>****Žiadateľ uvedie</t>
    </r>
    <r>
      <rPr>
        <b/>
        <sz val="8"/>
        <color theme="1"/>
        <rFont val="Verdana"/>
        <family val="2"/>
        <charset val="238"/>
      </rPr>
      <t xml:space="preserve"> číslo hlavnej aktivity </t>
    </r>
    <r>
      <rPr>
        <sz val="8"/>
        <color theme="1"/>
        <rFont val="Verdana"/>
        <family val="2"/>
        <charset val="238"/>
      </rPr>
      <t>podľa podrobného opisu projektu v tvare Aktivita "X" (kde "X" je poradové číslo aktivity)</t>
    </r>
    <r>
      <rPr>
        <b/>
        <sz val="8"/>
        <color theme="1"/>
        <rFont val="Verdana"/>
        <family val="2"/>
        <charset val="238"/>
      </rPr>
      <t xml:space="preserve"> pokiaľ realizovaný výdavok nepriamo prispieva k realizácii inej hlavnej aktivity.</t>
    </r>
    <r>
      <rPr>
        <sz val="8"/>
        <color theme="1"/>
        <rFont val="Verdana"/>
        <family val="2"/>
        <charset val="238"/>
      </rPr>
      <t xml:space="preserve">
</t>
    </r>
  </si>
  <si>
    <t>903 - Paušálna sadzba na ostatné výdavky projektu (nariadenie 1303/2013, čl. 68b ods. 1)</t>
  </si>
  <si>
    <t>Personálne výdavky interné - riadenie projektu</t>
  </si>
  <si>
    <t>Projektový manažér</t>
  </si>
  <si>
    <t>Finančný manžér</t>
  </si>
  <si>
    <t>1.2.1</t>
  </si>
  <si>
    <t>1.1.3.</t>
  </si>
  <si>
    <t>osobohodina</t>
  </si>
  <si>
    <t>902 - Paušálna sadzba na nepriame výdavky určené na základe nákladov na zamestnancov (nariadenie 1303/2013, čl. 68 písm. b)</t>
  </si>
  <si>
    <r>
      <t xml:space="preserve">***Nepriame výdavky sú </t>
    </r>
    <r>
      <rPr>
        <b/>
        <sz val="8"/>
        <color theme="1"/>
        <rFont val="Verdana"/>
        <family val="2"/>
        <charset val="238"/>
      </rPr>
      <t>bežné výdavky</t>
    </r>
    <r>
      <rPr>
        <sz val="8"/>
        <color theme="1"/>
        <rFont val="Verdana"/>
        <family val="2"/>
        <charset val="238"/>
      </rPr>
      <t xml:space="preserve">, ktoré súvisia s administratívnym a technickým zabezpečením realizácie projektu vrátane informovania a komunikácie.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</si>
</sst>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&quot;-&quot;??\ _€_-;_-@_-"/>
    <numFmt numFmtId="165" formatCode="#,##0.00\ _€"/>
    <numFmt numFmtId="166" formatCode="#,##0.00\ &quot;€&quot;"/>
  </numFmts>
  <fonts count="59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indexed="9"/>
      <name val="Times New Roman"/>
      <family val="1"/>
      <charset val="238"/>
    </font>
    <font>
      <sz val="8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Verdana"/>
      <family val="2"/>
      <charset val="238"/>
    </font>
    <font>
      <b/>
      <sz val="8"/>
      <color indexed="9"/>
      <name val="Verdana"/>
      <family val="2"/>
      <charset val="238"/>
    </font>
    <font>
      <b/>
      <i/>
      <sz val="9"/>
      <name val="Verdana"/>
      <family val="2"/>
      <charset val="238"/>
    </font>
    <font>
      <b/>
      <sz val="10"/>
      <color indexed="9"/>
      <name val="Verdana"/>
      <family val="2"/>
      <charset val="238"/>
    </font>
    <font>
      <sz val="10"/>
      <name val="Verdana"/>
      <family val="2"/>
      <charset val="238"/>
    </font>
    <font>
      <sz val="9"/>
      <name val="Verdana"/>
      <family val="2"/>
      <charset val="238"/>
    </font>
    <font>
      <sz val="8"/>
      <name val="Verdana"/>
      <family val="2"/>
      <charset val="238"/>
    </font>
    <font>
      <b/>
      <sz val="10"/>
      <name val="Verdana"/>
      <family val="2"/>
      <charset val="238"/>
    </font>
    <font>
      <b/>
      <i/>
      <sz val="10"/>
      <name val="Verdana"/>
      <family val="2"/>
      <charset val="238"/>
    </font>
    <font>
      <sz val="10"/>
      <color indexed="9"/>
      <name val="Verdana"/>
      <family val="2"/>
      <charset val="238"/>
    </font>
    <font>
      <b/>
      <sz val="8"/>
      <name val="Verdana"/>
      <family val="2"/>
      <charset val="238"/>
    </font>
    <font>
      <sz val="10"/>
      <color indexed="10"/>
      <name val="Verdana"/>
      <family val="2"/>
      <charset val="238"/>
    </font>
    <font>
      <i/>
      <sz val="8"/>
      <name val="Verdana"/>
      <family val="2"/>
      <charset val="238"/>
    </font>
    <font>
      <sz val="11"/>
      <name val="Verdana"/>
      <family val="2"/>
      <charset val="238"/>
    </font>
    <font>
      <b/>
      <sz val="12"/>
      <color indexed="9"/>
      <name val="Verdana"/>
      <family val="2"/>
      <charset val="238"/>
    </font>
    <font>
      <sz val="8"/>
      <color theme="1"/>
      <name val="Verdana"/>
      <family val="2"/>
      <charset val="238"/>
    </font>
    <font>
      <b/>
      <i/>
      <sz val="9"/>
      <color theme="1"/>
      <name val="Verdana"/>
      <family val="2"/>
      <charset val="238"/>
    </font>
    <font>
      <b/>
      <i/>
      <sz val="8"/>
      <color theme="1"/>
      <name val="Verdana"/>
      <family val="2"/>
      <charset val="238"/>
    </font>
    <font>
      <b/>
      <sz val="11"/>
      <color theme="1"/>
      <name val="Verdana"/>
      <family val="2"/>
      <charset val="238"/>
    </font>
    <font>
      <b/>
      <sz val="12"/>
      <color theme="0"/>
      <name val="Verdana"/>
      <family val="2"/>
      <charset val="238"/>
    </font>
    <font>
      <sz val="8"/>
      <color indexed="9"/>
      <name val="Verdana"/>
      <family val="2"/>
      <charset val="238"/>
    </font>
    <font>
      <b/>
      <i/>
      <sz val="12"/>
      <name val="Verdana"/>
      <family val="2"/>
      <charset val="238"/>
    </font>
    <font>
      <b/>
      <sz val="13"/>
      <color indexed="9"/>
      <name val="Verdana"/>
      <family val="2"/>
      <charset val="238"/>
    </font>
    <font>
      <b/>
      <sz val="8"/>
      <color theme="1"/>
      <name val="Verdana"/>
      <family val="2"/>
      <charset val="238"/>
    </font>
    <font>
      <b/>
      <sz val="12"/>
      <color theme="0"/>
      <name val="Arial"/>
      <family val="2"/>
      <charset val="238"/>
    </font>
    <font>
      <b/>
      <sz val="8"/>
      <color theme="0"/>
      <name val="Arial"/>
      <family val="2"/>
      <charset val="238"/>
    </font>
    <font>
      <b/>
      <sz val="10"/>
      <color theme="0"/>
      <name val="Arial"/>
      <family val="2"/>
      <charset val="238"/>
    </font>
    <font>
      <sz val="9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0"/>
      <color theme="0"/>
      <name val="Verdana"/>
      <family val="2"/>
      <charset val="238"/>
    </font>
    <font>
      <sz val="10"/>
      <color theme="1"/>
      <name val="Verdana"/>
      <family val="2"/>
      <charset val="238"/>
    </font>
    <font>
      <b/>
      <i/>
      <sz val="10"/>
      <color theme="1"/>
      <name val="Verdana"/>
      <family val="2"/>
      <charset val="238"/>
    </font>
    <font>
      <b/>
      <sz val="10"/>
      <color theme="1"/>
      <name val="Verdana"/>
      <family val="2"/>
      <charset val="238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33333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-0.249977111117893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indexed="64"/>
      </bottom>
      <diagonal/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 style="medium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medium">
        <color auto="1"/>
      </right>
      <top style="thin">
        <color auto="1"/>
      </top>
      <bottom/>
      <diagonal style="thin">
        <color auto="1"/>
      </diagonal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47">
    <xf numFmtId="0" fontId="0" fillId="0" borderId="0"/>
    <xf numFmtId="9" fontId="25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5" fillId="0" borderId="0"/>
    <xf numFmtId="164" fontId="25" fillId="0" borderId="0" applyFont="0" applyFill="0" applyBorder="0" applyAlignment="0" applyProtection="0"/>
    <xf numFmtId="0" fontId="54" fillId="0" borderId="0"/>
    <xf numFmtId="9" fontId="54" fillId="0" borderId="0" applyFont="0" applyFill="0" applyBorder="0" applyAlignment="0" applyProtection="0"/>
  </cellStyleXfs>
  <cellXfs count="212">
    <xf numFmtId="0" fontId="0" fillId="0" borderId="0" xfId="0"/>
    <xf numFmtId="0" fontId="19" fillId="0" borderId="0" xfId="0" applyFont="1" applyBorder="1"/>
    <xf numFmtId="49" fontId="19" fillId="0" borderId="10" xfId="0" applyNumberFormat="1" applyFont="1" applyBorder="1" applyAlignment="1">
      <alignment horizontal="right"/>
    </xf>
    <xf numFmtId="0" fontId="19" fillId="0" borderId="10" xfId="0" applyFont="1" applyBorder="1"/>
    <xf numFmtId="0" fontId="19" fillId="0" borderId="10" xfId="0" applyFont="1" applyBorder="1" applyAlignment="1">
      <alignment wrapText="1"/>
    </xf>
    <xf numFmtId="3" fontId="19" fillId="0" borderId="10" xfId="0" applyNumberFormat="1" applyFont="1" applyBorder="1" applyAlignment="1">
      <alignment wrapText="1"/>
    </xf>
    <xf numFmtId="3" fontId="19" fillId="0" borderId="10" xfId="0" applyNumberFormat="1" applyFont="1" applyBorder="1"/>
    <xf numFmtId="0" fontId="19" fillId="0" borderId="0" xfId="0" applyFont="1" applyFill="1" applyBorder="1"/>
    <xf numFmtId="0" fontId="20" fillId="0" borderId="0" xfId="0" applyFont="1" applyBorder="1"/>
    <xf numFmtId="0" fontId="18" fillId="0" borderId="0" xfId="0" applyFont="1" applyBorder="1"/>
    <xf numFmtId="0" fontId="21" fillId="0" borderId="0" xfId="0" applyFont="1" applyFill="1" applyBorder="1"/>
    <xf numFmtId="0" fontId="23" fillId="0" borderId="0" xfId="0" applyFont="1" applyBorder="1"/>
    <xf numFmtId="0" fontId="20" fillId="0" borderId="0" xfId="0" applyFont="1" applyFill="1" applyBorder="1"/>
    <xf numFmtId="0" fontId="22" fillId="0" borderId="0" xfId="0" applyFont="1" applyBorder="1" applyAlignment="1">
      <alignment horizontal="left" vertical="top"/>
    </xf>
    <xf numFmtId="0" fontId="24" fillId="0" borderId="0" xfId="0" applyFont="1" applyBorder="1"/>
    <xf numFmtId="49" fontId="22" fillId="0" borderId="0" xfId="0" applyNumberFormat="1" applyFont="1" applyBorder="1" applyAlignment="1">
      <alignment horizontal="left" vertical="top"/>
    </xf>
    <xf numFmtId="0" fontId="22" fillId="0" borderId="0" xfId="0" applyFont="1" applyBorder="1" applyAlignment="1">
      <alignment horizontal="left" vertical="top" wrapText="1"/>
    </xf>
    <xf numFmtId="3" fontId="22" fillId="0" borderId="0" xfId="0" applyNumberFormat="1" applyFont="1" applyBorder="1" applyAlignment="1">
      <alignment horizontal="left" vertical="top" wrapText="1"/>
    </xf>
    <xf numFmtId="3" fontId="22" fillId="0" borderId="0" xfId="0" applyNumberFormat="1" applyFont="1" applyBorder="1" applyAlignment="1">
      <alignment horizontal="left" vertical="top"/>
    </xf>
    <xf numFmtId="0" fontId="24" fillId="0" borderId="0" xfId="0" applyFont="1" applyBorder="1" applyAlignment="1">
      <alignment horizontal="left" vertical="top" wrapText="1"/>
    </xf>
    <xf numFmtId="0" fontId="29" fillId="33" borderId="10" xfId="0" applyFont="1" applyFill="1" applyBorder="1"/>
    <xf numFmtId="3" fontId="30" fillId="33" borderId="10" xfId="0" applyNumberFormat="1" applyFont="1" applyFill="1" applyBorder="1" applyAlignment="1">
      <alignment wrapText="1"/>
    </xf>
    <xf numFmtId="49" fontId="29" fillId="33" borderId="11" xfId="0" applyNumberFormat="1" applyFont="1" applyFill="1" applyBorder="1" applyAlignment="1">
      <alignment horizontal="right"/>
    </xf>
    <xf numFmtId="3" fontId="29" fillId="33" borderId="12" xfId="0" applyNumberFormat="1" applyFont="1" applyFill="1" applyBorder="1" applyAlignment="1">
      <alignment wrapText="1"/>
    </xf>
    <xf numFmtId="49" fontId="33" fillId="0" borderId="0" xfId="0" applyNumberFormat="1" applyFont="1" applyFill="1" applyBorder="1" applyAlignment="1">
      <alignment horizontal="left" vertical="top"/>
    </xf>
    <xf numFmtId="0" fontId="33" fillId="0" borderId="0" xfId="0" applyFont="1" applyFill="1" applyBorder="1" applyAlignment="1">
      <alignment horizontal="left" vertical="top"/>
    </xf>
    <xf numFmtId="0" fontId="33" fillId="0" borderId="0" xfId="0" applyFont="1" applyFill="1" applyBorder="1" applyAlignment="1">
      <alignment horizontal="left" vertical="top" wrapText="1"/>
    </xf>
    <xf numFmtId="3" fontId="33" fillId="0" borderId="0" xfId="0" applyNumberFormat="1" applyFont="1" applyFill="1" applyBorder="1" applyAlignment="1">
      <alignment horizontal="left" vertical="top" wrapText="1"/>
    </xf>
    <xf numFmtId="3" fontId="33" fillId="0" borderId="0" xfId="0" applyNumberFormat="1" applyFont="1" applyFill="1" applyBorder="1" applyAlignment="1">
      <alignment horizontal="left" vertical="top"/>
    </xf>
    <xf numFmtId="49" fontId="36" fillId="0" borderId="0" xfId="0" applyNumberFormat="1" applyFont="1" applyBorder="1" applyAlignment="1">
      <alignment horizontal="left" vertical="top"/>
    </xf>
    <xf numFmtId="0" fontId="32" fillId="0" borderId="0" xfId="0" applyFont="1" applyBorder="1" applyAlignment="1">
      <alignment horizontal="left" vertical="top"/>
    </xf>
    <xf numFmtId="0" fontId="31" fillId="0" borderId="0" xfId="0" applyFont="1" applyBorder="1" applyAlignment="1">
      <alignment horizontal="left" vertical="top" wrapText="1"/>
    </xf>
    <xf numFmtId="3" fontId="31" fillId="0" borderId="0" xfId="0" applyNumberFormat="1" applyFont="1" applyBorder="1" applyAlignment="1">
      <alignment horizontal="left" vertical="top" wrapText="1"/>
    </xf>
    <xf numFmtId="3" fontId="31" fillId="0" borderId="0" xfId="0" applyNumberFormat="1" applyFont="1" applyBorder="1" applyAlignment="1">
      <alignment horizontal="left" vertical="top"/>
    </xf>
    <xf numFmtId="0" fontId="39" fillId="0" borderId="0" xfId="0" applyFont="1" applyBorder="1" applyAlignment="1">
      <alignment horizontal="left" vertical="top" wrapText="1"/>
    </xf>
    <xf numFmtId="49" fontId="27" fillId="35" borderId="23" xfId="0" applyNumberFormat="1" applyFont="1" applyFill="1" applyBorder="1" applyAlignment="1">
      <alignment horizontal="right"/>
    </xf>
    <xf numFmtId="2" fontId="27" fillId="35" borderId="25" xfId="0" applyNumberFormat="1" applyFont="1" applyFill="1" applyBorder="1" applyAlignment="1">
      <alignment horizontal="center" vertical="center" wrapText="1"/>
    </xf>
    <xf numFmtId="0" fontId="27" fillId="35" borderId="24" xfId="0" applyFont="1" applyFill="1" applyBorder="1" applyAlignment="1">
      <alignment horizontal="center" vertical="center" wrapText="1"/>
    </xf>
    <xf numFmtId="0" fontId="27" fillId="35" borderId="25" xfId="0" applyFont="1" applyFill="1" applyBorder="1" applyAlignment="1">
      <alignment horizontal="center" vertical="center" wrapText="1"/>
    </xf>
    <xf numFmtId="0" fontId="27" fillId="35" borderId="22" xfId="0" applyFont="1" applyFill="1" applyBorder="1" applyAlignment="1">
      <alignment horizontal="center" vertical="center" wrapText="1"/>
    </xf>
    <xf numFmtId="0" fontId="27" fillId="35" borderId="26" xfId="0" applyFont="1" applyFill="1" applyBorder="1" applyAlignment="1">
      <alignment horizontal="center" vertical="center" wrapText="1"/>
    </xf>
    <xf numFmtId="49" fontId="40" fillId="35" borderId="11" xfId="0" applyNumberFormat="1" applyFont="1" applyFill="1" applyBorder="1" applyAlignment="1">
      <alignment horizontal="right" vertical="center"/>
    </xf>
    <xf numFmtId="0" fontId="40" fillId="35" borderId="10" xfId="0" applyFont="1" applyFill="1" applyBorder="1" applyAlignment="1">
      <alignment vertical="center"/>
    </xf>
    <xf numFmtId="0" fontId="32" fillId="37" borderId="10" xfId="0" applyFont="1" applyFill="1" applyBorder="1" applyAlignment="1">
      <alignment vertical="center" wrapText="1"/>
    </xf>
    <xf numFmtId="4" fontId="32" fillId="37" borderId="12" xfId="0" applyNumberFormat="1" applyFont="1" applyFill="1" applyBorder="1" applyAlignment="1">
      <alignment vertical="center" wrapText="1"/>
    </xf>
    <xf numFmtId="0" fontId="41" fillId="37" borderId="10" xfId="0" applyFont="1" applyFill="1" applyBorder="1" applyAlignment="1">
      <alignment vertical="center" wrapText="1"/>
    </xf>
    <xf numFmtId="49" fontId="28" fillId="37" borderId="11" xfId="0" applyNumberFormat="1" applyFont="1" applyFill="1" applyBorder="1" applyAlignment="1">
      <alignment horizontal="right" vertical="center"/>
    </xf>
    <xf numFmtId="4" fontId="43" fillId="37" borderId="13" xfId="0" applyNumberFormat="1" applyFont="1" applyFill="1" applyBorder="1" applyAlignment="1">
      <alignment vertical="center"/>
    </xf>
    <xf numFmtId="49" fontId="44" fillId="36" borderId="11" xfId="0" applyNumberFormat="1" applyFont="1" applyFill="1" applyBorder="1" applyAlignment="1">
      <alignment horizontal="right" vertical="center"/>
    </xf>
    <xf numFmtId="0" fontId="44" fillId="36" borderId="10" xfId="0" applyFont="1" applyFill="1" applyBorder="1" applyAlignment="1">
      <alignment horizontal="left" vertical="center" wrapText="1"/>
    </xf>
    <xf numFmtId="3" fontId="32" fillId="37" borderId="10" xfId="0" applyNumberFormat="1" applyFont="1" applyFill="1" applyBorder="1" applyAlignment="1">
      <alignment vertical="center" wrapText="1"/>
    </xf>
    <xf numFmtId="0" fontId="28" fillId="37" borderId="10" xfId="0" applyFont="1" applyFill="1" applyBorder="1" applyAlignment="1">
      <alignment horizontal="left" vertical="center" wrapText="1"/>
    </xf>
    <xf numFmtId="0" fontId="45" fillId="34" borderId="16" xfId="0" applyFont="1" applyFill="1" applyBorder="1" applyAlignment="1">
      <alignment horizontal="left" vertical="center" wrapText="1"/>
    </xf>
    <xf numFmtId="4" fontId="45" fillId="34" borderId="18" xfId="0" applyNumberFormat="1" applyFont="1" applyFill="1" applyBorder="1" applyAlignment="1">
      <alignment vertical="center"/>
    </xf>
    <xf numFmtId="4" fontId="42" fillId="36" borderId="13" xfId="0" applyNumberFormat="1" applyFont="1" applyFill="1" applyBorder="1" applyAlignment="1">
      <alignment vertical="center"/>
    </xf>
    <xf numFmtId="49" fontId="40" fillId="34" borderId="11" xfId="0" applyNumberFormat="1" applyFont="1" applyFill="1" applyBorder="1" applyAlignment="1">
      <alignment horizontal="right" vertical="center"/>
    </xf>
    <xf numFmtId="0" fontId="35" fillId="35" borderId="10" xfId="0" applyFont="1" applyFill="1" applyBorder="1" applyAlignment="1">
      <alignment vertical="center" wrapText="1"/>
    </xf>
    <xf numFmtId="3" fontId="35" fillId="35" borderId="10" xfId="0" applyNumberFormat="1" applyFont="1" applyFill="1" applyBorder="1" applyAlignment="1">
      <alignment vertical="center" wrapText="1"/>
    </xf>
    <xf numFmtId="4" fontId="35" fillId="35" borderId="12" xfId="0" applyNumberFormat="1" applyFont="1" applyFill="1" applyBorder="1" applyAlignment="1">
      <alignment vertical="center" wrapText="1"/>
    </xf>
    <xf numFmtId="4" fontId="35" fillId="35" borderId="13" xfId="0" applyNumberFormat="1" applyFont="1" applyFill="1" applyBorder="1" applyAlignment="1">
      <alignment vertical="center"/>
    </xf>
    <xf numFmtId="0" fontId="30" fillId="34" borderId="16" xfId="0" applyFont="1" applyFill="1" applyBorder="1" applyAlignment="1">
      <alignment vertical="center" wrapText="1"/>
    </xf>
    <xf numFmtId="3" fontId="30" fillId="34" borderId="16" xfId="0" applyNumberFormat="1" applyFont="1" applyFill="1" applyBorder="1" applyAlignment="1">
      <alignment vertical="center" wrapText="1"/>
    </xf>
    <xf numFmtId="4" fontId="30" fillId="34" borderId="17" xfId="0" applyNumberFormat="1" applyFont="1" applyFill="1" applyBorder="1" applyAlignment="1">
      <alignment vertical="center" wrapText="1"/>
    </xf>
    <xf numFmtId="0" fontId="27" fillId="36" borderId="10" xfId="0" applyFont="1" applyFill="1" applyBorder="1" applyAlignment="1">
      <alignment vertical="center" wrapText="1"/>
    </xf>
    <xf numFmtId="3" fontId="27" fillId="36" borderId="10" xfId="0" applyNumberFormat="1" applyFont="1" applyFill="1" applyBorder="1" applyAlignment="1">
      <alignment vertical="center" wrapText="1"/>
    </xf>
    <xf numFmtId="4" fontId="27" fillId="36" borderId="12" xfId="0" applyNumberFormat="1" applyFont="1" applyFill="1" applyBorder="1" applyAlignment="1">
      <alignment vertical="center" wrapText="1"/>
    </xf>
    <xf numFmtId="0" fontId="46" fillId="36" borderId="10" xfId="0" applyFont="1" applyFill="1" applyBorder="1" applyAlignment="1">
      <alignment vertical="center" wrapText="1"/>
    </xf>
    <xf numFmtId="3" fontId="46" fillId="36" borderId="10" xfId="0" applyNumberFormat="1" applyFont="1" applyFill="1" applyBorder="1" applyAlignment="1">
      <alignment vertical="center" wrapText="1"/>
    </xf>
    <xf numFmtId="4" fontId="46" fillId="36" borderId="12" xfId="0" applyNumberFormat="1" applyFont="1" applyFill="1" applyBorder="1" applyAlignment="1">
      <alignment vertical="center" wrapText="1"/>
    </xf>
    <xf numFmtId="49" fontId="47" fillId="0" borderId="15" xfId="0" applyNumberFormat="1" applyFont="1" applyFill="1" applyBorder="1" applyAlignment="1">
      <alignment horizontal="center"/>
    </xf>
    <xf numFmtId="0" fontId="47" fillId="0" borderId="16" xfId="0" applyFont="1" applyFill="1" applyBorder="1" applyAlignment="1">
      <alignment horizontal="center"/>
    </xf>
    <xf numFmtId="0" fontId="47" fillId="0" borderId="16" xfId="0" applyFont="1" applyFill="1" applyBorder="1" applyAlignment="1">
      <alignment horizontal="center" wrapText="1"/>
    </xf>
    <xf numFmtId="3" fontId="47" fillId="0" borderId="16" xfId="0" applyNumberFormat="1" applyFont="1" applyFill="1" applyBorder="1" applyAlignment="1">
      <alignment horizontal="center" wrapText="1"/>
    </xf>
    <xf numFmtId="3" fontId="47" fillId="0" borderId="17" xfId="0" applyNumberFormat="1" applyFont="1" applyFill="1" applyBorder="1" applyAlignment="1">
      <alignment horizontal="center" wrapText="1"/>
    </xf>
    <xf numFmtId="3" fontId="47" fillId="0" borderId="18" xfId="0" applyNumberFormat="1" applyFont="1" applyFill="1" applyBorder="1" applyAlignment="1">
      <alignment horizontal="center" wrapText="1"/>
    </xf>
    <xf numFmtId="3" fontId="47" fillId="0" borderId="19" xfId="0" applyNumberFormat="1" applyFont="1" applyFill="1" applyBorder="1" applyAlignment="1">
      <alignment horizontal="center" wrapText="1"/>
    </xf>
    <xf numFmtId="0" fontId="47" fillId="0" borderId="19" xfId="0" applyFont="1" applyFill="1" applyBorder="1" applyAlignment="1">
      <alignment horizontal="center" vertical="center" wrapText="1"/>
    </xf>
    <xf numFmtId="0" fontId="35" fillId="35" borderId="16" xfId="0" applyFont="1" applyFill="1" applyBorder="1" applyAlignment="1">
      <alignment vertical="center" wrapText="1"/>
    </xf>
    <xf numFmtId="3" fontId="35" fillId="35" borderId="16" xfId="0" applyNumberFormat="1" applyFont="1" applyFill="1" applyBorder="1" applyAlignment="1">
      <alignment vertical="center" wrapText="1"/>
    </xf>
    <xf numFmtId="4" fontId="35" fillId="35" borderId="17" xfId="0" applyNumberFormat="1" applyFont="1" applyFill="1" applyBorder="1" applyAlignment="1">
      <alignment vertical="center" wrapText="1"/>
    </xf>
    <xf numFmtId="4" fontId="29" fillId="35" borderId="18" xfId="0" applyNumberFormat="1" applyFont="1" applyFill="1" applyBorder="1" applyAlignment="1">
      <alignment vertical="center"/>
    </xf>
    <xf numFmtId="4" fontId="48" fillId="33" borderId="20" xfId="0" applyNumberFormat="1" applyFont="1" applyFill="1" applyBorder="1"/>
    <xf numFmtId="0" fontId="47" fillId="0" borderId="16" xfId="0" applyFont="1" applyFill="1" applyBorder="1" applyAlignment="1">
      <alignment horizontal="center" vertical="center"/>
    </xf>
    <xf numFmtId="0" fontId="48" fillId="33" borderId="10" xfId="0" applyFont="1" applyFill="1" applyBorder="1" applyAlignment="1">
      <alignment vertical="center"/>
    </xf>
    <xf numFmtId="0" fontId="33" fillId="0" borderId="0" xfId="0" applyFont="1" applyFill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19" fillId="0" borderId="10" xfId="0" applyFont="1" applyBorder="1" applyAlignment="1">
      <alignment vertical="center"/>
    </xf>
    <xf numFmtId="0" fontId="27" fillId="35" borderId="25" xfId="0" applyFont="1" applyFill="1" applyBorder="1" applyAlignment="1">
      <alignment horizontal="center" vertical="center"/>
    </xf>
    <xf numFmtId="49" fontId="19" fillId="0" borderId="0" xfId="0" applyNumberFormat="1" applyFont="1" applyBorder="1" applyAlignment="1">
      <alignment horizontal="right"/>
    </xf>
    <xf numFmtId="0" fontId="19" fillId="0" borderId="0" xfId="0" applyFont="1" applyBorder="1" applyAlignment="1">
      <alignment vertical="center"/>
    </xf>
    <xf numFmtId="0" fontId="19" fillId="0" borderId="0" xfId="0" applyFont="1" applyBorder="1" applyAlignment="1">
      <alignment wrapText="1"/>
    </xf>
    <xf numFmtId="3" fontId="19" fillId="0" borderId="0" xfId="0" applyNumberFormat="1" applyFont="1" applyBorder="1" applyAlignment="1">
      <alignment wrapText="1"/>
    </xf>
    <xf numFmtId="3" fontId="19" fillId="0" borderId="0" xfId="0" applyNumberFormat="1" applyFont="1" applyBorder="1"/>
    <xf numFmtId="49" fontId="32" fillId="0" borderId="0" xfId="0" applyNumberFormat="1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 wrapText="1"/>
    </xf>
    <xf numFmtId="3" fontId="32" fillId="0" borderId="0" xfId="0" applyNumberFormat="1" applyFont="1" applyBorder="1" applyAlignment="1">
      <alignment horizontal="left" vertical="center" wrapText="1"/>
    </xf>
    <xf numFmtId="3" fontId="32" fillId="0" borderId="0" xfId="0" applyNumberFormat="1" applyFont="1" applyBorder="1" applyAlignment="1">
      <alignment horizontal="left" vertical="center"/>
    </xf>
    <xf numFmtId="0" fontId="35" fillId="35" borderId="14" xfId="0" applyFont="1" applyFill="1" applyBorder="1" applyAlignment="1">
      <alignment horizontal="left" vertical="center" wrapText="1"/>
    </xf>
    <xf numFmtId="0" fontId="32" fillId="36" borderId="14" xfId="0" applyFont="1" applyFill="1" applyBorder="1" applyAlignment="1">
      <alignment horizontal="left" vertical="center" wrapText="1"/>
    </xf>
    <xf numFmtId="0" fontId="38" fillId="37" borderId="14" xfId="0" applyFont="1" applyFill="1" applyBorder="1" applyAlignment="1">
      <alignment horizontal="left" vertical="center" wrapText="1"/>
    </xf>
    <xf numFmtId="0" fontId="30" fillId="34" borderId="19" xfId="0" applyFont="1" applyFill="1" applyBorder="1" applyAlignment="1">
      <alignment horizontal="left" vertical="center" wrapText="1"/>
    </xf>
    <xf numFmtId="0" fontId="35" fillId="35" borderId="19" xfId="0" applyFont="1" applyFill="1" applyBorder="1" applyAlignment="1">
      <alignment horizontal="left" vertical="center" wrapText="1"/>
    </xf>
    <xf numFmtId="0" fontId="32" fillId="36" borderId="19" xfId="0" applyFont="1" applyFill="1" applyBorder="1" applyAlignment="1">
      <alignment horizontal="left" vertical="center" wrapText="1"/>
    </xf>
    <xf numFmtId="0" fontId="30" fillId="33" borderId="14" xfId="0" applyFont="1" applyFill="1" applyBorder="1" applyAlignment="1">
      <alignment horizontal="left" vertical="center" wrapText="1"/>
    </xf>
    <xf numFmtId="4" fontId="32" fillId="37" borderId="14" xfId="0" applyNumberFormat="1" applyFont="1" applyFill="1" applyBorder="1" applyAlignment="1">
      <alignment vertical="top"/>
    </xf>
    <xf numFmtId="4" fontId="30" fillId="34" borderId="19" xfId="0" applyNumberFormat="1" applyFont="1" applyFill="1" applyBorder="1" applyAlignment="1">
      <alignment vertical="top"/>
    </xf>
    <xf numFmtId="4" fontId="35" fillId="35" borderId="14" xfId="0" applyNumberFormat="1" applyFont="1" applyFill="1" applyBorder="1" applyAlignment="1">
      <alignment vertical="top"/>
    </xf>
    <xf numFmtId="4" fontId="32" fillId="36" borderId="14" xfId="0" applyNumberFormat="1" applyFont="1" applyFill="1" applyBorder="1" applyAlignment="1">
      <alignment vertical="top"/>
    </xf>
    <xf numFmtId="4" fontId="35" fillId="35" borderId="19" xfId="0" applyNumberFormat="1" applyFont="1" applyFill="1" applyBorder="1" applyAlignment="1">
      <alignment vertical="top"/>
    </xf>
    <xf numFmtId="4" fontId="32" fillId="36" borderId="19" xfId="0" applyNumberFormat="1" applyFont="1" applyFill="1" applyBorder="1" applyAlignment="1">
      <alignment vertical="top"/>
    </xf>
    <xf numFmtId="3" fontId="35" fillId="33" borderId="14" xfId="0" applyNumberFormat="1" applyFont="1" applyFill="1" applyBorder="1" applyAlignment="1">
      <alignment vertical="top"/>
    </xf>
    <xf numFmtId="0" fontId="25" fillId="0" borderId="0" xfId="43"/>
    <xf numFmtId="0" fontId="25" fillId="0" borderId="10" xfId="43" applyBorder="1" applyAlignment="1">
      <alignment wrapText="1"/>
    </xf>
    <xf numFmtId="0" fontId="51" fillId="35" borderId="10" xfId="43" applyFont="1" applyFill="1" applyBorder="1" applyAlignment="1">
      <alignment horizontal="center"/>
    </xf>
    <xf numFmtId="164" fontId="25" fillId="0" borderId="0" xfId="43" applyNumberFormat="1"/>
    <xf numFmtId="10" fontId="51" fillId="35" borderId="10" xfId="43" applyNumberFormat="1" applyFont="1" applyFill="1" applyBorder="1" applyAlignment="1">
      <alignment horizontal="center" vertical="center"/>
    </xf>
    <xf numFmtId="0" fontId="25" fillId="0" borderId="10" xfId="43" applyBorder="1"/>
    <xf numFmtId="4" fontId="25" fillId="39" borderId="10" xfId="43" applyNumberFormat="1" applyFill="1" applyBorder="1"/>
    <xf numFmtId="166" fontId="25" fillId="0" borderId="0" xfId="43" applyNumberFormat="1"/>
    <xf numFmtId="164" fontId="0" fillId="39" borderId="10" xfId="44" applyFont="1" applyFill="1" applyBorder="1"/>
    <xf numFmtId="2" fontId="25" fillId="0" borderId="0" xfId="43" applyNumberFormat="1"/>
    <xf numFmtId="0" fontId="25" fillId="0" borderId="10" xfId="43" applyFill="1" applyBorder="1"/>
    <xf numFmtId="0" fontId="25" fillId="38" borderId="0" xfId="43" applyFill="1"/>
    <xf numFmtId="166" fontId="25" fillId="0" borderId="10" xfId="43" applyNumberFormat="1" applyBorder="1"/>
    <xf numFmtId="0" fontId="25" fillId="0" borderId="0" xfId="43" applyFont="1"/>
    <xf numFmtId="0" fontId="25" fillId="0" borderId="10" xfId="43" applyFont="1" applyBorder="1"/>
    <xf numFmtId="164" fontId="0" fillId="0" borderId="0" xfId="44" applyFont="1"/>
    <xf numFmtId="0" fontId="25" fillId="0" borderId="10" xfId="43" applyFont="1" applyBorder="1" applyAlignment="1">
      <alignment wrapText="1"/>
    </xf>
    <xf numFmtId="166" fontId="25" fillId="0" borderId="10" xfId="43" applyNumberFormat="1" applyFont="1" applyBorder="1"/>
    <xf numFmtId="0" fontId="53" fillId="0" borderId="10" xfId="43" applyFont="1" applyBorder="1" applyAlignment="1">
      <alignment vertical="center" wrapText="1"/>
    </xf>
    <xf numFmtId="49" fontId="27" fillId="35" borderId="10" xfId="43" applyNumberFormat="1" applyFont="1" applyFill="1" applyBorder="1" applyAlignment="1">
      <alignment horizontal="center" wrapText="1"/>
    </xf>
    <xf numFmtId="164" fontId="25" fillId="0" borderId="10" xfId="43" applyNumberFormat="1" applyBorder="1"/>
    <xf numFmtId="49" fontId="27" fillId="35" borderId="10" xfId="43" applyNumberFormat="1" applyFont="1" applyFill="1" applyBorder="1" applyAlignment="1">
      <alignment horizontal="center" wrapText="1"/>
    </xf>
    <xf numFmtId="0" fontId="25" fillId="0" borderId="16" xfId="43" applyBorder="1"/>
    <xf numFmtId="0" fontId="25" fillId="0" borderId="16" xfId="43" applyBorder="1" applyAlignment="1"/>
    <xf numFmtId="166" fontId="25" fillId="0" borderId="10" xfId="43" applyNumberFormat="1" applyBorder="1" applyAlignment="1"/>
    <xf numFmtId="0" fontId="25" fillId="0" borderId="10" xfId="43" applyBorder="1" applyAlignment="1"/>
    <xf numFmtId="10" fontId="50" fillId="35" borderId="21" xfId="43" applyNumberFormat="1" applyFont="1" applyFill="1" applyBorder="1" applyAlignment="1">
      <alignment horizontal="center" vertical="center" wrapText="1"/>
    </xf>
    <xf numFmtId="0" fontId="41" fillId="36" borderId="10" xfId="0" applyFont="1" applyFill="1" applyBorder="1" applyAlignment="1">
      <alignment vertical="center" wrapText="1"/>
    </xf>
    <xf numFmtId="0" fontId="41" fillId="34" borderId="10" xfId="0" applyFont="1" applyFill="1" applyBorder="1" applyAlignment="1">
      <alignment vertical="center" wrapText="1"/>
    </xf>
    <xf numFmtId="0" fontId="29" fillId="35" borderId="25" xfId="45" applyFont="1" applyFill="1" applyBorder="1" applyAlignment="1">
      <alignment horizontal="center" vertical="center"/>
    </xf>
    <xf numFmtId="0" fontId="27" fillId="35" borderId="25" xfId="45" applyFont="1" applyFill="1" applyBorder="1" applyAlignment="1">
      <alignment horizontal="center" vertical="center" wrapText="1"/>
    </xf>
    <xf numFmtId="3" fontId="27" fillId="35" borderId="25" xfId="45" applyNumberFormat="1" applyFont="1" applyFill="1" applyBorder="1" applyAlignment="1">
      <alignment horizontal="center" vertical="center" wrapText="1"/>
    </xf>
    <xf numFmtId="3" fontId="37" fillId="35" borderId="24" xfId="45" applyNumberFormat="1" applyFont="1" applyFill="1" applyBorder="1" applyAlignment="1">
      <alignment horizontal="center" vertical="center" wrapText="1"/>
    </xf>
    <xf numFmtId="3" fontId="37" fillId="35" borderId="22" xfId="45" applyNumberFormat="1" applyFont="1" applyFill="1" applyBorder="1" applyAlignment="1">
      <alignment horizontal="center" vertical="center" wrapText="1"/>
    </xf>
    <xf numFmtId="3" fontId="30" fillId="0" borderId="0" xfId="45" applyNumberFormat="1" applyFont="1" applyFill="1" applyBorder="1" applyAlignment="1">
      <alignment horizontal="left"/>
    </xf>
    <xf numFmtId="0" fontId="30" fillId="0" borderId="0" xfId="45" applyFont="1" applyBorder="1"/>
    <xf numFmtId="0" fontId="20" fillId="0" borderId="0" xfId="45" applyFont="1" applyBorder="1"/>
    <xf numFmtId="0" fontId="20" fillId="0" borderId="0" xfId="45" applyFont="1" applyBorder="1" applyAlignment="1">
      <alignment wrapText="1"/>
    </xf>
    <xf numFmtId="4" fontId="31" fillId="0" borderId="10" xfId="45" applyNumberFormat="1" applyFont="1" applyBorder="1" applyAlignment="1">
      <alignment vertical="center" wrapText="1"/>
    </xf>
    <xf numFmtId="4" fontId="34" fillId="0" borderId="0" xfId="45" applyNumberFormat="1" applyFont="1" applyFill="1" applyBorder="1" applyAlignment="1">
      <alignment horizontal="left" wrapText="1"/>
    </xf>
    <xf numFmtId="4" fontId="38" fillId="0" borderId="0" xfId="45" applyNumberFormat="1" applyFont="1" applyFill="1" applyBorder="1" applyAlignment="1">
      <alignment wrapText="1"/>
    </xf>
    <xf numFmtId="0" fontId="54" fillId="0" borderId="0" xfId="45"/>
    <xf numFmtId="0" fontId="34" fillId="0" borderId="0" xfId="45" applyFont="1" applyFill="1" applyBorder="1" applyAlignment="1">
      <alignment wrapText="1"/>
    </xf>
    <xf numFmtId="49" fontId="40" fillId="40" borderId="11" xfId="0" applyNumberFormat="1" applyFont="1" applyFill="1" applyBorder="1" applyAlignment="1">
      <alignment horizontal="right" vertical="center"/>
    </xf>
    <xf numFmtId="0" fontId="30" fillId="40" borderId="16" xfId="0" applyFont="1" applyFill="1" applyBorder="1" applyAlignment="1">
      <alignment vertical="center" wrapText="1"/>
    </xf>
    <xf numFmtId="3" fontId="30" fillId="40" borderId="16" xfId="0" applyNumberFormat="1" applyFont="1" applyFill="1" applyBorder="1" applyAlignment="1">
      <alignment vertical="center" wrapText="1"/>
    </xf>
    <xf numFmtId="4" fontId="30" fillId="40" borderId="17" xfId="0" applyNumberFormat="1" applyFont="1" applyFill="1" applyBorder="1" applyAlignment="1">
      <alignment vertical="center" wrapText="1"/>
    </xf>
    <xf numFmtId="4" fontId="30" fillId="40" borderId="19" xfId="0" applyNumberFormat="1" applyFont="1" applyFill="1" applyBorder="1" applyAlignment="1">
      <alignment vertical="top"/>
    </xf>
    <xf numFmtId="0" fontId="30" fillId="40" borderId="19" xfId="0" applyFont="1" applyFill="1" applyBorder="1" applyAlignment="1">
      <alignment horizontal="left" vertical="center" wrapText="1"/>
    </xf>
    <xf numFmtId="0" fontId="55" fillId="40" borderId="16" xfId="0" applyFont="1" applyFill="1" applyBorder="1" applyAlignment="1">
      <alignment horizontal="left" vertical="center" wrapText="1"/>
    </xf>
    <xf numFmtId="0" fontId="56" fillId="40" borderId="10" xfId="0" applyFont="1" applyFill="1" applyBorder="1" applyAlignment="1">
      <alignment vertical="center" wrapText="1"/>
    </xf>
    <xf numFmtId="4" fontId="55" fillId="40" borderId="18" xfId="0" applyNumberFormat="1" applyFont="1" applyFill="1" applyBorder="1" applyAlignment="1">
      <alignment vertical="center"/>
    </xf>
    <xf numFmtId="49" fontId="29" fillId="35" borderId="11" xfId="0" applyNumberFormat="1" applyFont="1" applyFill="1" applyBorder="1" applyAlignment="1">
      <alignment horizontal="right" vertical="center"/>
    </xf>
    <xf numFmtId="0" fontId="29" fillId="35" borderId="10" xfId="0" applyFont="1" applyFill="1" applyBorder="1" applyAlignment="1">
      <alignment vertical="center"/>
    </xf>
    <xf numFmtId="49" fontId="57" fillId="36" borderId="11" xfId="0" applyNumberFormat="1" applyFont="1" applyFill="1" applyBorder="1" applyAlignment="1">
      <alignment horizontal="right" vertical="center"/>
    </xf>
    <xf numFmtId="0" fontId="58" fillId="36" borderId="10" xfId="0" applyFont="1" applyFill="1" applyBorder="1" applyAlignment="1">
      <alignment horizontal="left" vertical="center" wrapText="1"/>
    </xf>
    <xf numFmtId="0" fontId="30" fillId="36" borderId="16" xfId="0" applyFont="1" applyFill="1" applyBorder="1" applyAlignment="1">
      <alignment vertical="center" wrapText="1"/>
    </xf>
    <xf numFmtId="3" fontId="30" fillId="36" borderId="16" xfId="0" applyNumberFormat="1" applyFont="1" applyFill="1" applyBorder="1" applyAlignment="1">
      <alignment vertical="center" wrapText="1"/>
    </xf>
    <xf numFmtId="4" fontId="30" fillId="36" borderId="17" xfId="0" applyNumberFormat="1" applyFont="1" applyFill="1" applyBorder="1" applyAlignment="1">
      <alignment vertical="center" wrapText="1"/>
    </xf>
    <xf numFmtId="4" fontId="33" fillId="36" borderId="18" xfId="0" applyNumberFormat="1" applyFont="1" applyFill="1" applyBorder="1" applyAlignment="1">
      <alignment vertical="center"/>
    </xf>
    <xf numFmtId="49" fontId="29" fillId="33" borderId="0" xfId="0" applyNumberFormat="1" applyFont="1" applyFill="1" applyBorder="1" applyAlignment="1">
      <alignment horizontal="right"/>
    </xf>
    <xf numFmtId="0" fontId="48" fillId="33" borderId="0" xfId="0" applyFont="1" applyFill="1" applyBorder="1" applyAlignment="1">
      <alignment vertical="center"/>
    </xf>
    <xf numFmtId="0" fontId="29" fillId="33" borderId="0" xfId="0" applyFont="1" applyFill="1" applyBorder="1"/>
    <xf numFmtId="3" fontId="30" fillId="33" borderId="0" xfId="0" applyNumberFormat="1" applyFont="1" applyFill="1" applyBorder="1" applyAlignment="1">
      <alignment wrapText="1"/>
    </xf>
    <xf numFmtId="3" fontId="29" fillId="33" borderId="0" xfId="0" applyNumberFormat="1" applyFont="1" applyFill="1" applyBorder="1" applyAlignment="1">
      <alignment wrapText="1"/>
    </xf>
    <xf numFmtId="4" fontId="48" fillId="33" borderId="0" xfId="0" applyNumberFormat="1" applyFont="1" applyFill="1" applyBorder="1"/>
    <xf numFmtId="3" fontId="35" fillId="33" borderId="0" xfId="0" applyNumberFormat="1" applyFont="1" applyFill="1" applyBorder="1" applyAlignment="1">
      <alignment vertical="top"/>
    </xf>
    <xf numFmtId="0" fontId="30" fillId="33" borderId="0" xfId="0" applyFont="1" applyFill="1" applyBorder="1" applyAlignment="1">
      <alignment horizontal="left" vertical="center" wrapText="1"/>
    </xf>
    <xf numFmtId="4" fontId="31" fillId="0" borderId="10" xfId="45" applyNumberFormat="1" applyFont="1" applyFill="1" applyBorder="1" applyAlignment="1">
      <alignment vertical="center" wrapText="1"/>
    </xf>
    <xf numFmtId="10" fontId="28" fillId="0" borderId="12" xfId="46" applyNumberFormat="1" applyFont="1" applyFill="1" applyBorder="1" applyAlignment="1">
      <alignment vertical="center" wrapText="1"/>
    </xf>
    <xf numFmtId="9" fontId="28" fillId="0" borderId="38" xfId="46" applyFont="1" applyFill="1" applyBorder="1" applyAlignment="1">
      <alignment horizontal="right" vertical="center" wrapText="1"/>
    </xf>
    <xf numFmtId="0" fontId="25" fillId="0" borderId="0" xfId="0" applyFont="1"/>
    <xf numFmtId="0" fontId="36" fillId="0" borderId="10" xfId="0" applyFont="1" applyBorder="1" applyAlignment="1">
      <alignment horizontal="left"/>
    </xf>
    <xf numFmtId="0" fontId="28" fillId="0" borderId="29" xfId="45" applyFont="1" applyBorder="1" applyAlignment="1">
      <alignment horizontal="center" vertical="center" wrapText="1"/>
    </xf>
    <xf numFmtId="0" fontId="28" fillId="0" borderId="36" xfId="45" applyFont="1" applyBorder="1" applyAlignment="1">
      <alignment horizontal="center" vertical="center" wrapText="1"/>
    </xf>
    <xf numFmtId="0" fontId="28" fillId="0" borderId="37" xfId="45" applyFont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left" vertical="top" wrapText="1"/>
    </xf>
    <xf numFmtId="0" fontId="26" fillId="0" borderId="0" xfId="0" applyFont="1" applyBorder="1" applyAlignment="1">
      <alignment horizontal="left"/>
    </xf>
    <xf numFmtId="2" fontId="41" fillId="0" borderId="0" xfId="0" applyNumberFormat="1" applyFont="1" applyFill="1" applyBorder="1" applyAlignment="1">
      <alignment horizontal="left" vertical="center" wrapText="1"/>
    </xf>
    <xf numFmtId="49" fontId="41" fillId="0" borderId="0" xfId="0" applyNumberFormat="1" applyFont="1" applyFill="1" applyBorder="1" applyAlignment="1">
      <alignment horizontal="left" vertical="center" wrapText="1"/>
    </xf>
    <xf numFmtId="0" fontId="29" fillId="35" borderId="27" xfId="45" applyFont="1" applyFill="1" applyBorder="1" applyAlignment="1">
      <alignment horizontal="center" vertical="center"/>
    </xf>
    <xf numFmtId="0" fontId="29" fillId="35" borderId="28" xfId="45" applyFont="1" applyFill="1" applyBorder="1" applyAlignment="1">
      <alignment horizontal="center" vertical="center"/>
    </xf>
    <xf numFmtId="0" fontId="28" fillId="0" borderId="34" xfId="45" applyNumberFormat="1" applyFont="1" applyBorder="1" applyAlignment="1">
      <alignment horizontal="left" vertical="center"/>
    </xf>
    <xf numFmtId="0" fontId="28" fillId="0" borderId="35" xfId="45" applyNumberFormat="1" applyFont="1" applyBorder="1" applyAlignment="1">
      <alignment horizontal="left" vertical="center"/>
    </xf>
    <xf numFmtId="3" fontId="38" fillId="0" borderId="38" xfId="45" applyNumberFormat="1" applyFont="1" applyFill="1" applyBorder="1" applyAlignment="1">
      <alignment horizontal="center" vertical="center" wrapText="1"/>
    </xf>
    <xf numFmtId="0" fontId="28" fillId="0" borderId="30" xfId="45" applyFont="1" applyBorder="1" applyAlignment="1">
      <alignment horizontal="center" vertical="center" wrapText="1"/>
    </xf>
    <xf numFmtId="0" fontId="28" fillId="0" borderId="31" xfId="45" applyFont="1" applyBorder="1" applyAlignment="1">
      <alignment horizontal="center" vertical="center" wrapText="1"/>
    </xf>
    <xf numFmtId="10" fontId="28" fillId="0" borderId="29" xfId="46" applyNumberFormat="1" applyFont="1" applyFill="1" applyBorder="1" applyAlignment="1">
      <alignment horizontal="center" vertical="center" wrapText="1"/>
    </xf>
    <xf numFmtId="10" fontId="28" fillId="0" borderId="30" xfId="46" applyNumberFormat="1" applyFont="1" applyFill="1" applyBorder="1" applyAlignment="1">
      <alignment horizontal="center" vertical="center" wrapText="1"/>
    </xf>
    <xf numFmtId="10" fontId="28" fillId="0" borderId="31" xfId="46" applyNumberFormat="1" applyFont="1" applyFill="1" applyBorder="1" applyAlignment="1">
      <alignment horizontal="center" vertical="center" wrapText="1"/>
    </xf>
    <xf numFmtId="0" fontId="52" fillId="35" borderId="32" xfId="43" applyFont="1" applyFill="1" applyBorder="1" applyAlignment="1">
      <alignment horizontal="center" vertical="center" wrapText="1"/>
    </xf>
    <xf numFmtId="0" fontId="52" fillId="35" borderId="16" xfId="43" applyFont="1" applyFill="1" applyBorder="1" applyAlignment="1">
      <alignment horizontal="center" vertical="center" wrapText="1"/>
    </xf>
    <xf numFmtId="0" fontId="52" fillId="35" borderId="33" xfId="43" applyFont="1" applyFill="1" applyBorder="1" applyAlignment="1">
      <alignment horizontal="center"/>
    </xf>
    <xf numFmtId="0" fontId="52" fillId="35" borderId="16" xfId="43" applyFont="1" applyFill="1" applyBorder="1" applyAlignment="1">
      <alignment horizontal="center"/>
    </xf>
    <xf numFmtId="0" fontId="50" fillId="35" borderId="10" xfId="43" applyFont="1" applyFill="1" applyBorder="1" applyAlignment="1">
      <alignment horizontal="center" vertical="center" wrapText="1"/>
    </xf>
    <xf numFmtId="0" fontId="50" fillId="35" borderId="10" xfId="43" applyFont="1" applyFill="1" applyBorder="1" applyAlignment="1">
      <alignment horizontal="center" vertical="center"/>
    </xf>
    <xf numFmtId="0" fontId="51" fillId="35" borderId="32" xfId="43" applyFont="1" applyFill="1" applyBorder="1" applyAlignment="1">
      <alignment horizontal="center"/>
    </xf>
    <xf numFmtId="0" fontId="51" fillId="35" borderId="16" xfId="43" applyFont="1" applyFill="1" applyBorder="1" applyAlignment="1">
      <alignment horizontal="center"/>
    </xf>
    <xf numFmtId="49" fontId="27" fillId="35" borderId="10" xfId="43" applyNumberFormat="1" applyFont="1" applyFill="1" applyBorder="1" applyAlignment="1">
      <alignment horizontal="center" wrapText="1"/>
    </xf>
    <xf numFmtId="165" fontId="27" fillId="35" borderId="10" xfId="43" applyNumberFormat="1" applyFont="1" applyFill="1" applyBorder="1" applyAlignment="1">
      <alignment horizontal="center" wrapText="1"/>
    </xf>
  </cellXfs>
  <cellStyles count="47">
    <cellStyle name="20 % - zvýraznenie1" xfId="20" builtinId="30" customBuiltin="1"/>
    <cellStyle name="20 % - zvýraznenie2" xfId="24" builtinId="34" customBuiltin="1"/>
    <cellStyle name="20 % - zvýraznenie3" xfId="28" builtinId="38" customBuiltin="1"/>
    <cellStyle name="20 % - zvýraznenie4" xfId="32" builtinId="42" customBuiltin="1"/>
    <cellStyle name="20 % - zvýraznenie5" xfId="36" builtinId="46" customBuiltin="1"/>
    <cellStyle name="20 % - zvýraznenie6" xfId="40" builtinId="50" customBuiltin="1"/>
    <cellStyle name="40 % - zvýraznenie1" xfId="21" builtinId="31" customBuiltin="1"/>
    <cellStyle name="40 % - zvýraznenie2" xfId="25" builtinId="35" customBuiltin="1"/>
    <cellStyle name="40 % - zvýraznenie3" xfId="29" builtinId="39" customBuiltin="1"/>
    <cellStyle name="40 % - zvýraznenie4" xfId="33" builtinId="43" customBuiltin="1"/>
    <cellStyle name="40 % - zvýraznenie5" xfId="37" builtinId="47" customBuiltin="1"/>
    <cellStyle name="40 % - zvýraznenie6" xfId="41" builtinId="51" customBuiltin="1"/>
    <cellStyle name="60 % - zvýraznenie1" xfId="22" builtinId="32" customBuiltin="1"/>
    <cellStyle name="60 % - zvýraznenie2" xfId="26" builtinId="36" customBuiltin="1"/>
    <cellStyle name="60 % - zvýraznenie3" xfId="30" builtinId="40" customBuiltin="1"/>
    <cellStyle name="60 % - zvýraznenie4" xfId="34" builtinId="44" customBuiltin="1"/>
    <cellStyle name="60 % - zvýraznenie5" xfId="38" builtinId="48" customBuiltin="1"/>
    <cellStyle name="60 % - zvýraznenie6" xfId="42" builtinId="52" customBuiltin="1"/>
    <cellStyle name="Čiarka 2" xfId="44"/>
    <cellStyle name="Dobrá" xfId="7" builtinId="26" customBuiltin="1"/>
    <cellStyle name="Kontrolná bunka" xfId="14" builtinId="23" customBuiltin="1"/>
    <cellStyle name="Nadpis 1" xfId="3" builtinId="16" customBuiltin="1"/>
    <cellStyle name="Nadpis 2" xfId="4" builtinId="17" customBuiltin="1"/>
    <cellStyle name="Nadpis 3" xfId="5" builtinId="18" customBuiltin="1"/>
    <cellStyle name="Nadpis 4" xfId="6" builtinId="19" customBuiltin="1"/>
    <cellStyle name="Neutrálna" xfId="9" builtinId="28" customBuiltin="1"/>
    <cellStyle name="Normálna" xfId="0" builtinId="0" customBuiltin="1"/>
    <cellStyle name="Normálna 2" xfId="45"/>
    <cellStyle name="Normálne 2" xfId="43"/>
    <cellStyle name="Percentá" xfId="1" builtinId="5" customBuiltin="1"/>
    <cellStyle name="Percentá 2" xfId="46"/>
    <cellStyle name="Poznámka" xfId="16" builtinId="10" customBuiltin="1"/>
    <cellStyle name="Prepojená bunka" xfId="13" builtinId="24" customBuiltin="1"/>
    <cellStyle name="Spolu" xfId="18" builtinId="25" customBuiltin="1"/>
    <cellStyle name="Text upozornenia" xfId="15" builtinId="11" customBuiltin="1"/>
    <cellStyle name="Titul" xfId="2" builtinId="15" customBuiltin="1"/>
    <cellStyle name="Vstup" xfId="10" builtinId="20" customBuiltin="1"/>
    <cellStyle name="Výpočet" xfId="12" builtinId="22" customBuiltin="1"/>
    <cellStyle name="Výstup" xfId="11" builtinId="21" customBuiltin="1"/>
    <cellStyle name="Vysvetľujúci text" xfId="17" builtinId="53" customBuiltin="1"/>
    <cellStyle name="Zlá" xfId="8" builtinId="27" customBuiltin="1"/>
    <cellStyle name="Zvýraznenie1" xfId="19" builtinId="29" customBuiltin="1"/>
    <cellStyle name="Zvýraznenie2" xfId="23" builtinId="33" customBuiltin="1"/>
    <cellStyle name="Zvýraznenie3" xfId="27" builtinId="37" customBuiltin="1"/>
    <cellStyle name="Zvýraznenie4" xfId="31" builtinId="41" customBuiltin="1"/>
    <cellStyle name="Zvýraznenie5" xfId="35" builtinId="45" customBuiltin="1"/>
    <cellStyle name="Zvýraznenie6" xfId="39" builtinId="49" customBuiltin="1"/>
  </cellStyles>
  <dxfs count="2"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2898913</xdr:colOff>
      <xdr:row>6</xdr:row>
      <xdr:rowOff>2027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3594651" cy="896549"/>
        </a:xfrm>
        <a:prstGeom prst="rect">
          <a:avLst/>
        </a:prstGeom>
      </xdr:spPr>
    </xdr:pic>
    <xdr:clientData/>
  </xdr:twoCellAnchor>
  <xdr:twoCellAnchor editAs="oneCell">
    <xdr:from>
      <xdr:col>6</xdr:col>
      <xdr:colOff>1278422</xdr:colOff>
      <xdr:row>0</xdr:row>
      <xdr:rowOff>9525</xdr:rowOff>
    </xdr:from>
    <xdr:to>
      <xdr:col>9</xdr:col>
      <xdr:colOff>0</xdr:colOff>
      <xdr:row>6</xdr:row>
      <xdr:rowOff>17749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46172" y="9525"/>
          <a:ext cx="3703154" cy="9226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>
    <tabColor indexed="32"/>
    <pageSetUpPr autoPageBreaks="0" fitToPage="1"/>
  </sheetPr>
  <dimension ref="A1:V1462"/>
  <sheetViews>
    <sheetView tabSelected="1" zoomScaleNormal="100" zoomScaleSheetLayoutView="115" workbookViewId="0">
      <selection activeCell="H21" sqref="H21"/>
    </sheetView>
  </sheetViews>
  <sheetFormatPr defaultColWidth="0" defaultRowHeight="12" customHeight="1" x14ac:dyDescent="0.2"/>
  <cols>
    <col min="1" max="1" width="10.42578125" style="2" customWidth="1"/>
    <col min="2" max="2" width="48.85546875" style="87" customWidth="1"/>
    <col min="3" max="3" width="26.5703125" style="3" customWidth="1"/>
    <col min="4" max="4" width="19.42578125" style="4" bestFit="1" customWidth="1"/>
    <col min="5" max="5" width="11.7109375" style="5" customWidth="1"/>
    <col min="6" max="6" width="11.42578125" style="5" customWidth="1"/>
    <col min="7" max="7" width="19.5703125" style="6" bestFit="1" customWidth="1"/>
    <col min="8" max="8" width="37" style="6" customWidth="1"/>
    <col min="9" max="9" width="15.28515625" style="3" customWidth="1"/>
    <col min="10" max="10" width="14.85546875" style="1" customWidth="1"/>
    <col min="11" max="21" width="14.85546875" style="1" hidden="1" customWidth="1"/>
    <col min="22" max="16384" width="9.140625" style="1" hidden="1"/>
  </cols>
  <sheetData>
    <row r="1" spans="1:22" ht="12" customHeight="1" x14ac:dyDescent="0.2">
      <c r="A1" s="89"/>
      <c r="B1" s="90"/>
      <c r="C1" s="1"/>
      <c r="D1" s="91"/>
      <c r="E1" s="92"/>
      <c r="F1" s="92"/>
      <c r="G1" s="93"/>
      <c r="H1" s="93"/>
      <c r="I1" s="1"/>
      <c r="M1" s="112" t="s">
        <v>58</v>
      </c>
      <c r="N1" s="112" t="s">
        <v>57</v>
      </c>
      <c r="O1" t="s">
        <v>62</v>
      </c>
      <c r="P1" t="s">
        <v>169</v>
      </c>
      <c r="Q1" s="183" t="s">
        <v>162</v>
      </c>
      <c r="R1" t="s">
        <v>64</v>
      </c>
      <c r="S1" t="s">
        <v>65</v>
      </c>
      <c r="T1" t="s">
        <v>66</v>
      </c>
      <c r="U1" t="s">
        <v>67</v>
      </c>
      <c r="V1" s="112"/>
    </row>
    <row r="2" spans="1:22" ht="12" customHeight="1" x14ac:dyDescent="0.2">
      <c r="A2" s="89"/>
      <c r="B2" s="90"/>
      <c r="C2" s="1"/>
      <c r="D2" s="91"/>
      <c r="E2" s="92"/>
      <c r="F2" s="92"/>
      <c r="G2" s="93"/>
      <c r="H2" s="93"/>
      <c r="I2" s="1"/>
    </row>
    <row r="3" spans="1:22" ht="12" customHeight="1" x14ac:dyDescent="0.2">
      <c r="A3" s="89"/>
      <c r="B3" s="90"/>
      <c r="C3" s="1"/>
      <c r="D3" s="91"/>
      <c r="E3" s="92"/>
      <c r="F3" s="92"/>
      <c r="G3" s="93"/>
      <c r="H3" s="93"/>
      <c r="I3" s="1"/>
    </row>
    <row r="4" spans="1:22" ht="12" customHeight="1" x14ac:dyDescent="0.2">
      <c r="A4" s="89"/>
      <c r="B4" s="90"/>
      <c r="C4" s="1"/>
      <c r="D4" s="91"/>
      <c r="E4" s="92"/>
      <c r="F4" s="92"/>
      <c r="G4" s="93"/>
      <c r="H4" s="93"/>
      <c r="I4" s="1"/>
    </row>
    <row r="5" spans="1:22" ht="12" customHeight="1" x14ac:dyDescent="0.2">
      <c r="A5" s="89"/>
      <c r="B5" s="90"/>
      <c r="C5" s="1"/>
      <c r="D5" s="91"/>
      <c r="E5" s="92"/>
      <c r="F5" s="92"/>
      <c r="G5" s="93"/>
      <c r="H5" s="93"/>
      <c r="I5" s="1"/>
    </row>
    <row r="6" spans="1:22" ht="12" customHeight="1" x14ac:dyDescent="0.2">
      <c r="A6" s="89"/>
      <c r="B6" s="90"/>
      <c r="C6" s="1"/>
      <c r="D6" s="91"/>
      <c r="E6" s="92"/>
      <c r="F6" s="92"/>
      <c r="G6" s="93"/>
      <c r="H6" s="93"/>
      <c r="I6" s="1"/>
    </row>
    <row r="7" spans="1:22" ht="12" customHeight="1" x14ac:dyDescent="0.2">
      <c r="A7" s="184" t="s">
        <v>39</v>
      </c>
      <c r="B7" s="184"/>
      <c r="C7" s="184"/>
      <c r="D7" s="184"/>
      <c r="E7" s="184"/>
      <c r="F7" s="184"/>
      <c r="G7" s="184"/>
      <c r="H7" s="93"/>
      <c r="I7" s="1"/>
    </row>
    <row r="8" spans="1:22" ht="12" customHeight="1" x14ac:dyDescent="0.2">
      <c r="A8" s="184" t="s">
        <v>40</v>
      </c>
      <c r="B8" s="184"/>
      <c r="C8" s="184"/>
      <c r="D8" s="184"/>
      <c r="E8" s="184"/>
      <c r="F8" s="184"/>
      <c r="G8" s="184"/>
      <c r="H8" s="93"/>
      <c r="I8" s="1"/>
    </row>
    <row r="9" spans="1:22" ht="16.5" customHeight="1" thickBot="1" x14ac:dyDescent="0.25">
      <c r="A9" s="189" t="s">
        <v>37</v>
      </c>
      <c r="B9" s="189"/>
      <c r="C9" s="189"/>
      <c r="D9" s="189"/>
      <c r="E9" s="189"/>
      <c r="F9" s="189"/>
      <c r="G9" s="189"/>
      <c r="H9" s="189"/>
      <c r="I9" s="189"/>
    </row>
    <row r="10" spans="1:22" ht="45" customHeight="1" thickBot="1" x14ac:dyDescent="0.25">
      <c r="A10" s="35"/>
      <c r="B10" s="88" t="s">
        <v>0</v>
      </c>
      <c r="C10" s="36" t="s">
        <v>1</v>
      </c>
      <c r="D10" s="37" t="s">
        <v>2</v>
      </c>
      <c r="E10" s="38" t="s">
        <v>3</v>
      </c>
      <c r="F10" s="39" t="s">
        <v>4</v>
      </c>
      <c r="G10" s="40" t="s">
        <v>5</v>
      </c>
      <c r="H10" s="40" t="s">
        <v>36</v>
      </c>
      <c r="I10" s="40" t="s">
        <v>6</v>
      </c>
    </row>
    <row r="11" spans="1:22" s="7" customFormat="1" ht="15.75" customHeight="1" x14ac:dyDescent="0.2">
      <c r="A11" s="69" t="s">
        <v>7</v>
      </c>
      <c r="B11" s="82" t="s">
        <v>8</v>
      </c>
      <c r="C11" s="70" t="s">
        <v>9</v>
      </c>
      <c r="D11" s="71" t="s">
        <v>10</v>
      </c>
      <c r="E11" s="72" t="s">
        <v>11</v>
      </c>
      <c r="F11" s="73" t="s">
        <v>12</v>
      </c>
      <c r="G11" s="74" t="s">
        <v>13</v>
      </c>
      <c r="H11" s="75" t="s">
        <v>14</v>
      </c>
      <c r="I11" s="76" t="s">
        <v>15</v>
      </c>
    </row>
    <row r="12" spans="1:22" s="8" customFormat="1" ht="16.5" customHeight="1" x14ac:dyDescent="0.2">
      <c r="A12" s="41" t="s">
        <v>149</v>
      </c>
      <c r="B12" s="42" t="s">
        <v>146</v>
      </c>
      <c r="C12" s="56"/>
      <c r="D12" s="56"/>
      <c r="E12" s="57"/>
      <c r="F12" s="58"/>
      <c r="G12" s="59"/>
      <c r="H12" s="107"/>
      <c r="I12" s="98"/>
    </row>
    <row r="13" spans="1:22" s="11" customFormat="1" ht="25.5" customHeight="1" x14ac:dyDescent="0.2">
      <c r="A13" s="48" t="s">
        <v>17</v>
      </c>
      <c r="B13" s="49" t="s">
        <v>163</v>
      </c>
      <c r="C13" s="139"/>
      <c r="D13" s="63"/>
      <c r="E13" s="64"/>
      <c r="F13" s="65"/>
      <c r="G13" s="54">
        <f>SUM(G14:G16)</f>
        <v>0</v>
      </c>
      <c r="H13" s="108"/>
      <c r="I13" s="99"/>
    </row>
    <row r="14" spans="1:22" ht="24" customHeight="1" x14ac:dyDescent="0.2">
      <c r="A14" s="46" t="s">
        <v>19</v>
      </c>
      <c r="B14" s="51" t="s">
        <v>164</v>
      </c>
      <c r="C14" s="45" t="s">
        <v>58</v>
      </c>
      <c r="D14" s="43" t="s">
        <v>24</v>
      </c>
      <c r="E14" s="50">
        <v>1</v>
      </c>
      <c r="F14" s="44">
        <v>0</v>
      </c>
      <c r="G14" s="47">
        <f>ROUND(E14*F14,2)</f>
        <v>0</v>
      </c>
      <c r="H14" s="105"/>
      <c r="I14" s="100" t="s">
        <v>77</v>
      </c>
    </row>
    <row r="15" spans="1:22" ht="24" customHeight="1" x14ac:dyDescent="0.2">
      <c r="A15" s="46" t="s">
        <v>21</v>
      </c>
      <c r="B15" s="51" t="s">
        <v>165</v>
      </c>
      <c r="C15" s="45" t="s">
        <v>58</v>
      </c>
      <c r="D15" s="43" t="s">
        <v>168</v>
      </c>
      <c r="E15" s="50">
        <v>1</v>
      </c>
      <c r="F15" s="44">
        <v>0</v>
      </c>
      <c r="G15" s="47">
        <f>ROUND(E15*F15,2)</f>
        <v>0</v>
      </c>
      <c r="H15" s="105"/>
      <c r="I15" s="100" t="s">
        <v>77</v>
      </c>
    </row>
    <row r="16" spans="1:22" ht="24" customHeight="1" x14ac:dyDescent="0.2">
      <c r="A16" s="46" t="s">
        <v>167</v>
      </c>
      <c r="B16" s="51" t="s">
        <v>22</v>
      </c>
      <c r="C16" s="45" t="s">
        <v>58</v>
      </c>
      <c r="D16" s="43" t="s">
        <v>24</v>
      </c>
      <c r="E16" s="50">
        <v>1</v>
      </c>
      <c r="F16" s="44">
        <v>0</v>
      </c>
      <c r="G16" s="47">
        <f>ROUND(E16*F16,2)</f>
        <v>0</v>
      </c>
      <c r="H16" s="105"/>
      <c r="I16" s="100" t="s">
        <v>77</v>
      </c>
    </row>
    <row r="17" spans="1:12" ht="24" customHeight="1" x14ac:dyDescent="0.2">
      <c r="A17" s="48" t="s">
        <v>23</v>
      </c>
      <c r="B17" s="49" t="s">
        <v>27</v>
      </c>
      <c r="C17" s="139"/>
      <c r="D17" s="63"/>
      <c r="E17" s="64"/>
      <c r="F17" s="65"/>
      <c r="G17" s="54">
        <f>SUM(G18:G19)</f>
        <v>0</v>
      </c>
      <c r="H17" s="108"/>
      <c r="I17" s="99"/>
    </row>
    <row r="18" spans="1:12" ht="22.5" x14ac:dyDescent="0.2">
      <c r="A18" s="46" t="s">
        <v>166</v>
      </c>
      <c r="B18" s="51" t="s">
        <v>28</v>
      </c>
      <c r="C18" s="45" t="s">
        <v>58</v>
      </c>
      <c r="D18" s="43" t="s">
        <v>24</v>
      </c>
      <c r="E18" s="50">
        <v>1</v>
      </c>
      <c r="F18" s="44">
        <v>0</v>
      </c>
      <c r="G18" s="47">
        <f>ROUND(E18*F18,2)</f>
        <v>0</v>
      </c>
      <c r="H18" s="105"/>
      <c r="I18" s="100" t="s">
        <v>77</v>
      </c>
    </row>
    <row r="19" spans="1:12" x14ac:dyDescent="0.2">
      <c r="A19" s="46" t="s">
        <v>25</v>
      </c>
      <c r="B19" s="51" t="s">
        <v>22</v>
      </c>
      <c r="C19" s="45" t="s">
        <v>58</v>
      </c>
      <c r="D19" s="43" t="s">
        <v>24</v>
      </c>
      <c r="E19" s="50">
        <v>1</v>
      </c>
      <c r="F19" s="44">
        <v>0</v>
      </c>
      <c r="G19" s="47">
        <f>ROUND(E19*F19,2)</f>
        <v>0</v>
      </c>
      <c r="H19" s="105"/>
      <c r="I19" s="100" t="s">
        <v>77</v>
      </c>
    </row>
    <row r="20" spans="1:12" s="11" customFormat="1" ht="24" customHeight="1" x14ac:dyDescent="0.2">
      <c r="A20" s="48" t="s">
        <v>150</v>
      </c>
      <c r="B20" s="49" t="s">
        <v>29</v>
      </c>
      <c r="C20" s="139"/>
      <c r="D20" s="66"/>
      <c r="E20" s="67"/>
      <c r="F20" s="68"/>
      <c r="G20" s="54">
        <f>SUM(G21:G22)</f>
        <v>0</v>
      </c>
      <c r="H20" s="108"/>
      <c r="I20" s="99"/>
    </row>
    <row r="21" spans="1:12" ht="24" customHeight="1" x14ac:dyDescent="0.2">
      <c r="A21" s="46" t="s">
        <v>151</v>
      </c>
      <c r="B21" s="51" t="s">
        <v>28</v>
      </c>
      <c r="C21" s="45" t="s">
        <v>57</v>
      </c>
      <c r="D21" s="43" t="s">
        <v>24</v>
      </c>
      <c r="E21" s="50">
        <v>1</v>
      </c>
      <c r="F21" s="44">
        <v>0</v>
      </c>
      <c r="G21" s="47">
        <f>ROUND(E21*F21,2)</f>
        <v>0</v>
      </c>
      <c r="H21" s="105"/>
      <c r="I21" s="100" t="s">
        <v>77</v>
      </c>
    </row>
    <row r="22" spans="1:12" ht="18" customHeight="1" x14ac:dyDescent="0.2">
      <c r="A22" s="46" t="s">
        <v>152</v>
      </c>
      <c r="B22" s="51" t="s">
        <v>22</v>
      </c>
      <c r="C22" s="45" t="s">
        <v>57</v>
      </c>
      <c r="D22" s="43" t="s">
        <v>24</v>
      </c>
      <c r="E22" s="50">
        <v>1</v>
      </c>
      <c r="F22" s="44">
        <v>0</v>
      </c>
      <c r="G22" s="47">
        <f>ROUND(E22*F22,2)</f>
        <v>0</v>
      </c>
      <c r="H22" s="105"/>
      <c r="I22" s="100" t="s">
        <v>77</v>
      </c>
    </row>
    <row r="23" spans="1:12" s="9" customFormat="1" ht="20.25" customHeight="1" x14ac:dyDescent="0.2">
      <c r="A23" s="155"/>
      <c r="B23" s="161" t="s">
        <v>155</v>
      </c>
      <c r="C23" s="162"/>
      <c r="D23" s="156"/>
      <c r="E23" s="157"/>
      <c r="F23" s="158"/>
      <c r="G23" s="163">
        <f>SUM(G13+G17)</f>
        <v>0</v>
      </c>
      <c r="H23" s="159"/>
      <c r="I23" s="160"/>
    </row>
    <row r="24" spans="1:12" s="9" customFormat="1" ht="20.25" customHeight="1" x14ac:dyDescent="0.2">
      <c r="A24" s="155"/>
      <c r="B24" s="161" t="s">
        <v>156</v>
      </c>
      <c r="C24" s="162"/>
      <c r="D24" s="156"/>
      <c r="E24" s="157"/>
      <c r="F24" s="158"/>
      <c r="G24" s="163">
        <f>SUM(G13+G17+G20)</f>
        <v>0</v>
      </c>
      <c r="H24" s="159"/>
      <c r="I24" s="160"/>
    </row>
    <row r="25" spans="1:12" s="12" customFormat="1" ht="15" customHeight="1" x14ac:dyDescent="0.2">
      <c r="A25" s="164" t="s">
        <v>154</v>
      </c>
      <c r="B25" s="165" t="s">
        <v>145</v>
      </c>
      <c r="C25" s="77"/>
      <c r="D25" s="77"/>
      <c r="E25" s="78"/>
      <c r="F25" s="79"/>
      <c r="G25" s="80"/>
      <c r="H25" s="109"/>
      <c r="I25" s="102"/>
    </row>
    <row r="26" spans="1:12" s="7" customFormat="1" ht="63.75" x14ac:dyDescent="0.2">
      <c r="A26" s="166" t="s">
        <v>153</v>
      </c>
      <c r="B26" s="167" t="s">
        <v>158</v>
      </c>
      <c r="C26" s="168" t="s">
        <v>169</v>
      </c>
      <c r="D26" s="168" t="s">
        <v>24</v>
      </c>
      <c r="E26" s="169">
        <v>1</v>
      </c>
      <c r="F26" s="170">
        <f>G23*0.15</f>
        <v>0</v>
      </c>
      <c r="G26" s="171">
        <f>ROUND(E26*F26,2)</f>
        <v>0</v>
      </c>
      <c r="H26" s="110"/>
      <c r="I26" s="103"/>
    </row>
    <row r="27" spans="1:12" s="9" customFormat="1" ht="20.25" customHeight="1" x14ac:dyDescent="0.2">
      <c r="A27" s="55" t="s">
        <v>16</v>
      </c>
      <c r="B27" s="52" t="s">
        <v>157</v>
      </c>
      <c r="C27" s="140"/>
      <c r="D27" s="60"/>
      <c r="E27" s="61"/>
      <c r="F27" s="62"/>
      <c r="G27" s="53">
        <f>SUM(G26,G24)</f>
        <v>0</v>
      </c>
      <c r="H27" s="106"/>
      <c r="I27" s="101"/>
    </row>
    <row r="28" spans="1:12" s="8" customFormat="1" ht="18" customHeight="1" thickBot="1" x14ac:dyDescent="0.25">
      <c r="A28" s="22"/>
      <c r="B28" s="83" t="s">
        <v>30</v>
      </c>
      <c r="C28" s="20"/>
      <c r="D28" s="20"/>
      <c r="E28" s="21"/>
      <c r="F28" s="23"/>
      <c r="G28" s="81">
        <f>SUM(G27)</f>
        <v>0</v>
      </c>
      <c r="H28" s="111"/>
      <c r="I28" s="104"/>
    </row>
    <row r="29" spans="1:12" s="8" customFormat="1" ht="18" customHeight="1" x14ac:dyDescent="0.2">
      <c r="A29" s="172"/>
      <c r="B29" s="173"/>
      <c r="C29" s="174"/>
      <c r="D29" s="174"/>
      <c r="E29" s="175"/>
      <c r="F29" s="176"/>
      <c r="G29" s="177"/>
      <c r="H29" s="178"/>
      <c r="I29" s="179"/>
    </row>
    <row r="30" spans="1:12" s="8" customFormat="1" ht="18" customHeight="1" x14ac:dyDescent="0.2">
      <c r="A30" s="172"/>
      <c r="B30" s="173"/>
      <c r="C30" s="174"/>
      <c r="D30" s="174"/>
      <c r="E30" s="175"/>
      <c r="F30" s="176"/>
      <c r="G30" s="177"/>
      <c r="H30" s="178"/>
      <c r="I30" s="179"/>
    </row>
    <row r="31" spans="1:12" s="10" customFormat="1" ht="13.5" customHeight="1" thickBot="1" x14ac:dyDescent="0.25">
      <c r="A31" s="24"/>
      <c r="B31" s="84"/>
      <c r="C31" s="25"/>
      <c r="D31" s="26"/>
      <c r="E31" s="27"/>
      <c r="F31" s="27"/>
      <c r="G31" s="28"/>
      <c r="H31" s="28"/>
      <c r="I31" s="26"/>
    </row>
    <row r="32" spans="1:12" s="8" customFormat="1" ht="36" customHeight="1" thickBot="1" x14ac:dyDescent="0.25">
      <c r="A32" s="192" t="s">
        <v>31</v>
      </c>
      <c r="B32" s="193"/>
      <c r="C32" s="141" t="s">
        <v>32</v>
      </c>
      <c r="D32" s="142" t="s">
        <v>33</v>
      </c>
      <c r="E32" s="143" t="s">
        <v>34</v>
      </c>
      <c r="F32" s="144"/>
      <c r="G32" s="145"/>
      <c r="H32" s="146"/>
      <c r="I32" s="147"/>
      <c r="J32" s="148"/>
      <c r="K32" s="148"/>
      <c r="L32" s="149"/>
    </row>
    <row r="33" spans="1:12" ht="25.5" customHeight="1" x14ac:dyDescent="0.25">
      <c r="A33" s="194" t="s">
        <v>159</v>
      </c>
      <c r="B33" s="195"/>
      <c r="C33" s="150">
        <f>C34+C36</f>
        <v>0</v>
      </c>
      <c r="D33" s="185"/>
      <c r="E33" s="197"/>
      <c r="F33" s="197"/>
      <c r="G33" s="198"/>
      <c r="H33" s="151"/>
      <c r="I33" s="152"/>
      <c r="J33" s="153"/>
      <c r="K33" s="153"/>
      <c r="L33" s="153"/>
    </row>
    <row r="34" spans="1:12" ht="25.5" customHeight="1" thickBot="1" x14ac:dyDescent="0.3">
      <c r="A34" s="194" t="s">
        <v>160</v>
      </c>
      <c r="B34" s="195"/>
      <c r="C34" s="180">
        <f>G23</f>
        <v>0</v>
      </c>
      <c r="D34" s="185"/>
      <c r="E34" s="186"/>
      <c r="F34" s="186"/>
      <c r="G34" s="187"/>
      <c r="H34" s="151"/>
      <c r="I34" s="152"/>
      <c r="J34" s="153"/>
      <c r="K34" s="153"/>
      <c r="L34" s="153"/>
    </row>
    <row r="35" spans="1:12" ht="25.5" customHeight="1" x14ac:dyDescent="0.25">
      <c r="A35" s="194" t="s">
        <v>148</v>
      </c>
      <c r="B35" s="195"/>
      <c r="C35" s="180">
        <f>G26</f>
        <v>0</v>
      </c>
      <c r="D35" s="181" t="e">
        <f>(C35/C34)*100%</f>
        <v>#DIV/0!</v>
      </c>
      <c r="E35" s="182">
        <v>0.15</v>
      </c>
      <c r="F35" s="196" t="s">
        <v>147</v>
      </c>
      <c r="G35" s="196"/>
      <c r="H35" s="151"/>
      <c r="I35" s="154"/>
      <c r="J35" s="153"/>
      <c r="K35" s="153"/>
      <c r="L35" s="153"/>
    </row>
    <row r="36" spans="1:12" ht="25.5" customHeight="1" x14ac:dyDescent="0.25">
      <c r="A36" s="194" t="s">
        <v>35</v>
      </c>
      <c r="B36" s="195"/>
      <c r="C36" s="180">
        <f>G20</f>
        <v>0</v>
      </c>
      <c r="D36" s="199"/>
      <c r="E36" s="200"/>
      <c r="F36" s="200"/>
      <c r="G36" s="201"/>
      <c r="H36" s="151"/>
      <c r="I36" s="154"/>
      <c r="J36" s="153"/>
      <c r="K36" s="153"/>
      <c r="L36" s="153"/>
    </row>
    <row r="37" spans="1:12" s="10" customFormat="1" ht="12.75" customHeight="1" x14ac:dyDescent="0.2">
      <c r="A37" s="24"/>
      <c r="B37" s="84"/>
      <c r="C37" s="25"/>
      <c r="D37" s="26"/>
      <c r="E37" s="27"/>
      <c r="F37" s="27"/>
      <c r="G37" s="28"/>
      <c r="H37" s="28"/>
      <c r="I37" s="26"/>
    </row>
    <row r="38" spans="1:12" ht="14.25" customHeight="1" x14ac:dyDescent="0.2">
      <c r="A38" s="29" t="s">
        <v>38</v>
      </c>
      <c r="B38" s="85"/>
      <c r="C38" s="30"/>
      <c r="D38" s="31"/>
      <c r="E38" s="32"/>
      <c r="F38" s="32"/>
      <c r="G38" s="33"/>
      <c r="H38" s="33"/>
      <c r="I38" s="31"/>
    </row>
    <row r="39" spans="1:12" s="14" customFormat="1" ht="15" x14ac:dyDescent="0.25">
      <c r="A39" s="94"/>
      <c r="B39" s="85"/>
      <c r="C39" s="85"/>
      <c r="D39" s="95"/>
      <c r="E39" s="96"/>
      <c r="F39" s="96"/>
      <c r="G39" s="97"/>
      <c r="H39" s="97"/>
      <c r="I39" s="34"/>
    </row>
    <row r="40" spans="1:12" s="14" customFormat="1" ht="12.75" customHeight="1" x14ac:dyDescent="0.25">
      <c r="A40" s="94"/>
      <c r="B40" s="85"/>
      <c r="C40" s="85"/>
      <c r="D40" s="95"/>
      <c r="E40" s="96"/>
      <c r="F40" s="96"/>
      <c r="G40" s="97"/>
      <c r="H40" s="97"/>
      <c r="I40" s="34"/>
    </row>
    <row r="41" spans="1:12" s="14" customFormat="1" ht="16.5" customHeight="1" x14ac:dyDescent="0.25">
      <c r="A41" s="190" t="s">
        <v>170</v>
      </c>
      <c r="B41" s="190"/>
      <c r="C41" s="190"/>
      <c r="D41" s="190"/>
      <c r="E41" s="190"/>
      <c r="F41" s="190"/>
      <c r="G41" s="190"/>
      <c r="H41" s="190"/>
      <c r="I41" s="34"/>
    </row>
    <row r="42" spans="1:12" s="14" customFormat="1" ht="15" customHeight="1" x14ac:dyDescent="0.25">
      <c r="A42" s="190"/>
      <c r="B42" s="190"/>
      <c r="C42" s="190"/>
      <c r="D42" s="190"/>
      <c r="E42" s="190"/>
      <c r="F42" s="190"/>
      <c r="G42" s="190"/>
      <c r="H42" s="190"/>
      <c r="I42" s="34"/>
    </row>
    <row r="43" spans="1:12" s="14" customFormat="1" ht="15" x14ac:dyDescent="0.25">
      <c r="A43" s="190"/>
      <c r="B43" s="190"/>
      <c r="C43" s="190"/>
      <c r="D43" s="190"/>
      <c r="E43" s="190"/>
      <c r="F43" s="190"/>
      <c r="G43" s="190"/>
      <c r="H43" s="190"/>
      <c r="I43" s="34"/>
    </row>
    <row r="44" spans="1:12" s="14" customFormat="1" ht="33.75" customHeight="1" x14ac:dyDescent="0.25">
      <c r="A44" s="191" t="s">
        <v>161</v>
      </c>
      <c r="B44" s="191"/>
      <c r="C44" s="191"/>
      <c r="D44" s="191"/>
      <c r="E44" s="191"/>
      <c r="F44" s="191"/>
      <c r="G44" s="191"/>
      <c r="H44" s="191"/>
      <c r="I44" s="34"/>
    </row>
    <row r="45" spans="1:12" s="14" customFormat="1" ht="14.25" customHeight="1" x14ac:dyDescent="0.25">
      <c r="A45" s="188"/>
      <c r="B45" s="188"/>
      <c r="C45" s="188"/>
      <c r="D45" s="188"/>
      <c r="E45" s="188"/>
      <c r="F45" s="188"/>
      <c r="G45" s="188"/>
      <c r="H45" s="188"/>
      <c r="I45" s="34"/>
    </row>
    <row r="46" spans="1:12" s="14" customFormat="1" ht="15" customHeight="1" x14ac:dyDescent="0.25">
      <c r="A46" s="15"/>
      <c r="B46" s="86"/>
      <c r="C46" s="13"/>
      <c r="D46" s="16"/>
      <c r="E46" s="17"/>
      <c r="F46" s="17"/>
      <c r="G46" s="18"/>
      <c r="H46" s="18"/>
      <c r="I46" s="19"/>
    </row>
    <row r="47" spans="1:12" s="14" customFormat="1" ht="15" customHeight="1" x14ac:dyDescent="0.25">
      <c r="A47" s="15"/>
      <c r="B47" s="86"/>
      <c r="C47" s="13"/>
      <c r="D47" s="16"/>
      <c r="E47" s="17"/>
      <c r="F47" s="17"/>
      <c r="G47" s="18"/>
      <c r="H47" s="18"/>
      <c r="I47" s="19"/>
    </row>
    <row r="48" spans="1:12" s="14" customFormat="1" ht="15" customHeight="1" x14ac:dyDescent="0.25">
      <c r="A48" s="15"/>
      <c r="B48" s="86"/>
      <c r="C48" s="13"/>
      <c r="D48" s="16"/>
      <c r="E48" s="17"/>
      <c r="F48" s="17"/>
      <c r="G48" s="18"/>
      <c r="H48" s="18"/>
      <c r="I48" s="19"/>
    </row>
    <row r="49" spans="1:9" s="14" customFormat="1" ht="15" customHeight="1" x14ac:dyDescent="0.25">
      <c r="A49" s="15"/>
      <c r="B49" s="86"/>
      <c r="C49" s="13"/>
      <c r="D49" s="16"/>
      <c r="E49" s="17"/>
      <c r="F49" s="17"/>
      <c r="G49" s="18"/>
      <c r="H49" s="18"/>
      <c r="I49" s="19"/>
    </row>
    <row r="50" spans="1:9" s="14" customFormat="1" ht="15" customHeight="1" x14ac:dyDescent="0.25">
      <c r="A50" s="15"/>
      <c r="B50" s="86"/>
      <c r="C50" s="13"/>
      <c r="D50" s="16"/>
      <c r="E50" s="17"/>
      <c r="F50" s="17"/>
      <c r="G50" s="18"/>
      <c r="H50" s="18"/>
      <c r="I50" s="19"/>
    </row>
    <row r="51" spans="1:9" s="14" customFormat="1" ht="15" customHeight="1" x14ac:dyDescent="0.25">
      <c r="A51" s="15"/>
      <c r="B51" s="86"/>
      <c r="C51" s="13"/>
      <c r="D51" s="16"/>
      <c r="E51" s="17"/>
      <c r="F51" s="17"/>
      <c r="G51" s="18"/>
      <c r="H51" s="18"/>
      <c r="I51" s="19"/>
    </row>
    <row r="52" spans="1:9" s="14" customFormat="1" ht="15" customHeight="1" x14ac:dyDescent="0.25">
      <c r="A52" s="15"/>
      <c r="B52" s="86"/>
      <c r="C52" s="13"/>
      <c r="D52" s="16"/>
      <c r="E52" s="17"/>
      <c r="F52" s="17"/>
      <c r="G52" s="18"/>
      <c r="H52" s="18"/>
      <c r="I52" s="19"/>
    </row>
    <row r="53" spans="1:9" s="14" customFormat="1" ht="15" customHeight="1" x14ac:dyDescent="0.25">
      <c r="A53" s="15"/>
      <c r="B53" s="86"/>
      <c r="C53" s="13"/>
      <c r="D53" s="16"/>
      <c r="E53" s="17"/>
      <c r="F53" s="17"/>
      <c r="G53" s="18"/>
      <c r="H53" s="18"/>
      <c r="I53" s="19"/>
    </row>
    <row r="54" spans="1:9" s="14" customFormat="1" ht="15" customHeight="1" x14ac:dyDescent="0.25">
      <c r="A54" s="15"/>
      <c r="B54" s="86"/>
      <c r="C54" s="13"/>
      <c r="D54" s="16"/>
      <c r="E54" s="17"/>
      <c r="F54" s="17"/>
      <c r="G54" s="18"/>
      <c r="H54" s="18"/>
      <c r="I54" s="19"/>
    </row>
    <row r="55" spans="1:9" s="14" customFormat="1" ht="15" customHeight="1" x14ac:dyDescent="0.25">
      <c r="A55" s="15"/>
      <c r="B55" s="86"/>
      <c r="C55" s="13"/>
      <c r="D55" s="16"/>
      <c r="E55" s="17"/>
      <c r="F55" s="17"/>
      <c r="G55" s="18"/>
      <c r="H55" s="18"/>
      <c r="I55" s="19"/>
    </row>
    <row r="56" spans="1:9" s="14" customFormat="1" ht="15" customHeight="1" x14ac:dyDescent="0.25">
      <c r="A56" s="15"/>
      <c r="B56" s="86"/>
      <c r="C56" s="13"/>
      <c r="D56" s="16"/>
      <c r="E56" s="17"/>
      <c r="F56" s="17"/>
      <c r="G56" s="18"/>
      <c r="H56" s="18"/>
      <c r="I56" s="19"/>
    </row>
    <row r="57" spans="1:9" s="14" customFormat="1" ht="15" customHeight="1" x14ac:dyDescent="0.25">
      <c r="A57" s="15"/>
      <c r="B57" s="86"/>
      <c r="C57" s="13"/>
      <c r="D57" s="16"/>
      <c r="E57" s="17"/>
      <c r="F57" s="17"/>
      <c r="G57" s="18"/>
      <c r="H57" s="18"/>
      <c r="I57" s="19"/>
    </row>
    <row r="58" spans="1:9" s="14" customFormat="1" ht="15" customHeight="1" x14ac:dyDescent="0.25">
      <c r="A58" s="15"/>
      <c r="B58" s="86"/>
      <c r="C58" s="13"/>
      <c r="D58" s="16"/>
      <c r="E58" s="17"/>
      <c r="F58" s="17"/>
      <c r="G58" s="18"/>
      <c r="H58" s="18"/>
      <c r="I58" s="19"/>
    </row>
    <row r="59" spans="1:9" s="14" customFormat="1" ht="15" customHeight="1" x14ac:dyDescent="0.25">
      <c r="A59" s="15"/>
      <c r="B59" s="86"/>
      <c r="C59" s="13"/>
      <c r="D59" s="16"/>
      <c r="E59" s="17"/>
      <c r="F59" s="17"/>
      <c r="G59" s="18"/>
      <c r="H59" s="18"/>
      <c r="I59" s="19"/>
    </row>
    <row r="60" spans="1:9" s="14" customFormat="1" ht="15" customHeight="1" x14ac:dyDescent="0.25">
      <c r="A60" s="15"/>
      <c r="B60" s="86"/>
      <c r="C60" s="13"/>
      <c r="D60" s="16"/>
      <c r="E60" s="17"/>
      <c r="F60" s="17"/>
      <c r="G60" s="18"/>
      <c r="H60" s="18"/>
      <c r="I60" s="19"/>
    </row>
    <row r="61" spans="1:9" s="14" customFormat="1" ht="15" customHeight="1" x14ac:dyDescent="0.25">
      <c r="A61" s="15"/>
      <c r="B61" s="86"/>
      <c r="C61" s="13"/>
      <c r="D61" s="16"/>
      <c r="E61" s="17"/>
      <c r="F61" s="17"/>
      <c r="G61" s="18"/>
      <c r="H61" s="18"/>
      <c r="I61" s="19"/>
    </row>
    <row r="62" spans="1:9" s="14" customFormat="1" ht="15" customHeight="1" x14ac:dyDescent="0.25">
      <c r="A62" s="15"/>
      <c r="B62" s="86"/>
      <c r="C62" s="13"/>
      <c r="D62" s="16"/>
      <c r="E62" s="17"/>
      <c r="F62" s="17"/>
      <c r="G62" s="18"/>
      <c r="H62" s="18"/>
      <c r="I62" s="19"/>
    </row>
    <row r="63" spans="1:9" s="14" customFormat="1" ht="15" customHeight="1" x14ac:dyDescent="0.25">
      <c r="A63" s="15"/>
      <c r="B63" s="86"/>
      <c r="C63" s="13"/>
      <c r="D63" s="16"/>
      <c r="E63" s="17"/>
      <c r="F63" s="17"/>
      <c r="G63" s="18"/>
      <c r="H63" s="18"/>
      <c r="I63" s="19"/>
    </row>
    <row r="64" spans="1:9" s="14" customFormat="1" ht="15" customHeight="1" x14ac:dyDescent="0.25">
      <c r="A64" s="15"/>
      <c r="B64" s="86"/>
      <c r="C64" s="13"/>
      <c r="D64" s="16"/>
      <c r="E64" s="17"/>
      <c r="F64" s="17"/>
      <c r="G64" s="18"/>
      <c r="H64" s="18"/>
      <c r="I64" s="19"/>
    </row>
    <row r="65" spans="1:9" s="14" customFormat="1" ht="15" customHeight="1" x14ac:dyDescent="0.25">
      <c r="A65" s="15"/>
      <c r="B65" s="86"/>
      <c r="C65" s="13"/>
      <c r="D65" s="16"/>
      <c r="E65" s="17"/>
      <c r="F65" s="17"/>
      <c r="G65" s="18"/>
      <c r="H65" s="18"/>
      <c r="I65" s="19"/>
    </row>
    <row r="66" spans="1:9" s="14" customFormat="1" ht="15" customHeight="1" x14ac:dyDescent="0.25">
      <c r="A66" s="15"/>
      <c r="B66" s="86"/>
      <c r="C66" s="13"/>
      <c r="D66" s="16"/>
      <c r="E66" s="17"/>
      <c r="F66" s="17"/>
      <c r="G66" s="18"/>
      <c r="H66" s="18"/>
      <c r="I66" s="19"/>
    </row>
    <row r="67" spans="1:9" s="14" customFormat="1" ht="15" customHeight="1" x14ac:dyDescent="0.25">
      <c r="A67" s="15"/>
      <c r="B67" s="86"/>
      <c r="C67" s="13"/>
      <c r="D67" s="16"/>
      <c r="E67" s="17"/>
      <c r="F67" s="17"/>
      <c r="G67" s="18"/>
      <c r="H67" s="18"/>
      <c r="I67" s="19"/>
    </row>
    <row r="68" spans="1:9" s="14" customFormat="1" ht="15" customHeight="1" x14ac:dyDescent="0.25">
      <c r="A68" s="15"/>
      <c r="B68" s="86"/>
      <c r="C68" s="13"/>
      <c r="D68" s="16"/>
      <c r="E68" s="17"/>
      <c r="F68" s="17"/>
      <c r="G68" s="18"/>
      <c r="H68" s="18"/>
      <c r="I68" s="19"/>
    </row>
    <row r="69" spans="1:9" s="14" customFormat="1" ht="15" customHeight="1" x14ac:dyDescent="0.25">
      <c r="A69" s="15"/>
      <c r="B69" s="86"/>
      <c r="C69" s="13"/>
      <c r="D69" s="16"/>
      <c r="E69" s="17"/>
      <c r="F69" s="17"/>
      <c r="G69" s="18"/>
      <c r="H69" s="18"/>
      <c r="I69" s="19"/>
    </row>
    <row r="70" spans="1:9" s="14" customFormat="1" ht="15" customHeight="1" x14ac:dyDescent="0.25">
      <c r="A70" s="15"/>
      <c r="B70" s="86"/>
      <c r="C70" s="13"/>
      <c r="D70" s="16"/>
      <c r="E70" s="17"/>
      <c r="F70" s="17"/>
      <c r="G70" s="18"/>
      <c r="H70" s="18"/>
      <c r="I70" s="19"/>
    </row>
    <row r="71" spans="1:9" s="14" customFormat="1" ht="15" customHeight="1" x14ac:dyDescent="0.25">
      <c r="A71" s="15"/>
      <c r="B71" s="86"/>
      <c r="C71" s="13"/>
      <c r="D71" s="16"/>
      <c r="E71" s="17"/>
      <c r="F71" s="17"/>
      <c r="G71" s="18"/>
      <c r="H71" s="18"/>
      <c r="I71" s="19"/>
    </row>
    <row r="72" spans="1:9" s="14" customFormat="1" ht="15" customHeight="1" x14ac:dyDescent="0.25">
      <c r="A72" s="15"/>
      <c r="B72" s="86"/>
      <c r="C72" s="13"/>
      <c r="D72" s="16"/>
      <c r="E72" s="17"/>
      <c r="F72" s="17"/>
      <c r="G72" s="18"/>
      <c r="H72" s="18"/>
      <c r="I72" s="19"/>
    </row>
    <row r="73" spans="1:9" s="14" customFormat="1" ht="15" customHeight="1" x14ac:dyDescent="0.25">
      <c r="A73" s="15"/>
      <c r="B73" s="86"/>
      <c r="C73" s="13"/>
      <c r="D73" s="16"/>
      <c r="E73" s="17"/>
      <c r="F73" s="17"/>
      <c r="G73" s="18"/>
      <c r="H73" s="18"/>
      <c r="I73" s="19"/>
    </row>
    <row r="74" spans="1:9" s="14" customFormat="1" ht="15" customHeight="1" x14ac:dyDescent="0.25">
      <c r="A74" s="15"/>
      <c r="B74" s="86"/>
      <c r="C74" s="13"/>
      <c r="D74" s="16"/>
      <c r="E74" s="17"/>
      <c r="F74" s="17"/>
      <c r="G74" s="18"/>
      <c r="H74" s="18"/>
      <c r="I74" s="19"/>
    </row>
    <row r="75" spans="1:9" s="14" customFormat="1" ht="15" customHeight="1" x14ac:dyDescent="0.25">
      <c r="A75" s="15"/>
      <c r="B75" s="86"/>
      <c r="C75" s="13"/>
      <c r="D75" s="16"/>
      <c r="E75" s="17"/>
      <c r="F75" s="17"/>
      <c r="G75" s="18"/>
      <c r="H75" s="18"/>
      <c r="I75" s="19"/>
    </row>
    <row r="76" spans="1:9" s="14" customFormat="1" ht="15" customHeight="1" x14ac:dyDescent="0.25">
      <c r="A76" s="15"/>
      <c r="B76" s="86"/>
      <c r="C76" s="13"/>
      <c r="D76" s="16"/>
      <c r="E76" s="17"/>
      <c r="F76" s="17"/>
      <c r="G76" s="18"/>
      <c r="H76" s="18"/>
      <c r="I76" s="19"/>
    </row>
    <row r="77" spans="1:9" s="14" customFormat="1" ht="15" customHeight="1" x14ac:dyDescent="0.25">
      <c r="A77" s="15"/>
      <c r="B77" s="86"/>
      <c r="C77" s="13"/>
      <c r="D77" s="16"/>
      <c r="E77" s="17"/>
      <c r="F77" s="17"/>
      <c r="G77" s="18"/>
      <c r="H77" s="18"/>
      <c r="I77" s="19"/>
    </row>
    <row r="78" spans="1:9" s="14" customFormat="1" ht="15" customHeight="1" x14ac:dyDescent="0.25">
      <c r="A78" s="15"/>
      <c r="B78" s="86"/>
      <c r="C78" s="13"/>
      <c r="D78" s="16"/>
      <c r="E78" s="17"/>
      <c r="F78" s="17"/>
      <c r="G78" s="18"/>
      <c r="H78" s="18"/>
      <c r="I78" s="19"/>
    </row>
    <row r="79" spans="1:9" s="14" customFormat="1" ht="15" customHeight="1" x14ac:dyDescent="0.25">
      <c r="A79" s="15"/>
      <c r="B79" s="86"/>
      <c r="C79" s="13"/>
      <c r="D79" s="16"/>
      <c r="E79" s="17"/>
      <c r="F79" s="17"/>
      <c r="G79" s="18"/>
      <c r="H79" s="18"/>
      <c r="I79" s="19"/>
    </row>
    <row r="80" spans="1:9" s="14" customFormat="1" ht="15" customHeight="1" x14ac:dyDescent="0.25">
      <c r="A80" s="15"/>
      <c r="B80" s="86"/>
      <c r="C80" s="13"/>
      <c r="D80" s="16"/>
      <c r="E80" s="17"/>
      <c r="F80" s="17"/>
      <c r="G80" s="18"/>
      <c r="H80" s="18"/>
      <c r="I80" s="19"/>
    </row>
    <row r="81" spans="1:9" s="14" customFormat="1" ht="15" customHeight="1" x14ac:dyDescent="0.25">
      <c r="A81" s="15"/>
      <c r="B81" s="86"/>
      <c r="C81" s="13"/>
      <c r="D81" s="16"/>
      <c r="E81" s="17"/>
      <c r="F81" s="17"/>
      <c r="G81" s="18"/>
      <c r="H81" s="18"/>
      <c r="I81" s="19"/>
    </row>
    <row r="82" spans="1:9" s="14" customFormat="1" ht="15" customHeight="1" x14ac:dyDescent="0.25">
      <c r="A82" s="15"/>
      <c r="B82" s="86"/>
      <c r="C82" s="13"/>
      <c r="D82" s="16"/>
      <c r="E82" s="17"/>
      <c r="F82" s="17"/>
      <c r="G82" s="18"/>
      <c r="H82" s="18"/>
      <c r="I82" s="19"/>
    </row>
    <row r="83" spans="1:9" s="14" customFormat="1" ht="15" customHeight="1" x14ac:dyDescent="0.25">
      <c r="A83" s="15"/>
      <c r="B83" s="86"/>
      <c r="C83" s="13"/>
      <c r="D83" s="16"/>
      <c r="E83" s="17"/>
      <c r="F83" s="17"/>
      <c r="G83" s="18"/>
      <c r="H83" s="18"/>
      <c r="I83" s="19"/>
    </row>
    <row r="84" spans="1:9" s="14" customFormat="1" ht="15" customHeight="1" x14ac:dyDescent="0.25">
      <c r="A84" s="15"/>
      <c r="B84" s="86"/>
      <c r="C84" s="13"/>
      <c r="D84" s="16"/>
      <c r="E84" s="17"/>
      <c r="F84" s="17"/>
      <c r="G84" s="18"/>
      <c r="H84" s="18"/>
      <c r="I84" s="19"/>
    </row>
    <row r="85" spans="1:9" s="14" customFormat="1" ht="15" customHeight="1" x14ac:dyDescent="0.25">
      <c r="A85" s="15"/>
      <c r="B85" s="86"/>
      <c r="C85" s="13"/>
      <c r="D85" s="16"/>
      <c r="E85" s="17"/>
      <c r="F85" s="17"/>
      <c r="G85" s="18"/>
      <c r="H85" s="18"/>
      <c r="I85" s="19"/>
    </row>
    <row r="86" spans="1:9" s="14" customFormat="1" ht="15" customHeight="1" x14ac:dyDescent="0.25">
      <c r="A86" s="15"/>
      <c r="B86" s="86"/>
      <c r="C86" s="13"/>
      <c r="D86" s="16"/>
      <c r="E86" s="17"/>
      <c r="F86" s="17"/>
      <c r="G86" s="18"/>
      <c r="H86" s="18"/>
      <c r="I86" s="19"/>
    </row>
    <row r="87" spans="1:9" s="14" customFormat="1" ht="15" customHeight="1" x14ac:dyDescent="0.25">
      <c r="A87" s="15"/>
      <c r="B87" s="86"/>
      <c r="C87" s="13"/>
      <c r="D87" s="16"/>
      <c r="E87" s="17"/>
      <c r="F87" s="17"/>
      <c r="G87" s="18"/>
      <c r="H87" s="18"/>
      <c r="I87" s="19"/>
    </row>
    <row r="88" spans="1:9" s="14" customFormat="1" ht="15" customHeight="1" x14ac:dyDescent="0.25">
      <c r="A88" s="15"/>
      <c r="B88" s="86"/>
      <c r="C88" s="13"/>
      <c r="D88" s="16"/>
      <c r="E88" s="17"/>
      <c r="F88" s="17"/>
      <c r="G88" s="18"/>
      <c r="H88" s="18"/>
      <c r="I88" s="19"/>
    </row>
    <row r="89" spans="1:9" s="14" customFormat="1" ht="15" customHeight="1" x14ac:dyDescent="0.25">
      <c r="A89" s="15"/>
      <c r="B89" s="86"/>
      <c r="C89" s="13"/>
      <c r="D89" s="16"/>
      <c r="E89" s="17"/>
      <c r="F89" s="17"/>
      <c r="G89" s="18"/>
      <c r="H89" s="18"/>
      <c r="I89" s="19"/>
    </row>
    <row r="90" spans="1:9" s="14" customFormat="1" ht="15" customHeight="1" x14ac:dyDescent="0.25">
      <c r="A90" s="15"/>
      <c r="B90" s="86"/>
      <c r="C90" s="13"/>
      <c r="D90" s="16"/>
      <c r="E90" s="17"/>
      <c r="F90" s="17"/>
      <c r="G90" s="18"/>
      <c r="H90" s="18"/>
      <c r="I90" s="19"/>
    </row>
    <row r="91" spans="1:9" s="14" customFormat="1" ht="15" customHeight="1" x14ac:dyDescent="0.25">
      <c r="A91" s="15"/>
      <c r="B91" s="86"/>
      <c r="C91" s="13"/>
      <c r="D91" s="16"/>
      <c r="E91" s="17"/>
      <c r="F91" s="17"/>
      <c r="G91" s="18"/>
      <c r="H91" s="18"/>
      <c r="I91" s="19"/>
    </row>
    <row r="92" spans="1:9" s="14" customFormat="1" ht="15" customHeight="1" x14ac:dyDescent="0.25">
      <c r="A92" s="15"/>
      <c r="B92" s="86"/>
      <c r="C92" s="13"/>
      <c r="D92" s="16"/>
      <c r="E92" s="17"/>
      <c r="F92" s="17"/>
      <c r="G92" s="18"/>
      <c r="H92" s="18"/>
      <c r="I92" s="19"/>
    </row>
    <row r="93" spans="1:9" s="14" customFormat="1" ht="15" customHeight="1" x14ac:dyDescent="0.25">
      <c r="A93" s="15"/>
      <c r="B93" s="86"/>
      <c r="C93" s="13"/>
      <c r="D93" s="16"/>
      <c r="E93" s="17"/>
      <c r="F93" s="17"/>
      <c r="G93" s="18"/>
      <c r="H93" s="18"/>
      <c r="I93" s="19"/>
    </row>
    <row r="94" spans="1:9" s="14" customFormat="1" ht="15" customHeight="1" x14ac:dyDescent="0.25">
      <c r="A94" s="15"/>
      <c r="B94" s="86"/>
      <c r="C94" s="13"/>
      <c r="D94" s="16"/>
      <c r="E94" s="17"/>
      <c r="F94" s="17"/>
      <c r="G94" s="18"/>
      <c r="H94" s="18"/>
      <c r="I94" s="19"/>
    </row>
    <row r="95" spans="1:9" s="14" customFormat="1" ht="15" customHeight="1" x14ac:dyDescent="0.25">
      <c r="A95" s="15"/>
      <c r="B95" s="86"/>
      <c r="C95" s="13"/>
      <c r="D95" s="16"/>
      <c r="E95" s="17"/>
      <c r="F95" s="17"/>
      <c r="G95" s="18"/>
      <c r="H95" s="18"/>
      <c r="I95" s="19"/>
    </row>
    <row r="96" spans="1:9" s="14" customFormat="1" ht="15" customHeight="1" x14ac:dyDescent="0.25">
      <c r="A96" s="15"/>
      <c r="B96" s="86"/>
      <c r="C96" s="13"/>
      <c r="D96" s="16"/>
      <c r="E96" s="17"/>
      <c r="F96" s="17"/>
      <c r="G96" s="18"/>
      <c r="H96" s="18"/>
      <c r="I96" s="19"/>
    </row>
    <row r="97" spans="1:9" s="14" customFormat="1" ht="15" customHeight="1" x14ac:dyDescent="0.25">
      <c r="A97" s="15"/>
      <c r="B97" s="86"/>
      <c r="C97" s="13"/>
      <c r="D97" s="16"/>
      <c r="E97" s="17"/>
      <c r="F97" s="17"/>
      <c r="G97" s="18"/>
      <c r="H97" s="18"/>
      <c r="I97" s="19"/>
    </row>
    <row r="98" spans="1:9" s="14" customFormat="1" ht="15" customHeight="1" x14ac:dyDescent="0.25">
      <c r="A98" s="15"/>
      <c r="B98" s="86"/>
      <c r="C98" s="13"/>
      <c r="D98" s="16"/>
      <c r="E98" s="17"/>
      <c r="F98" s="17"/>
      <c r="G98" s="18"/>
      <c r="H98" s="18"/>
      <c r="I98" s="19"/>
    </row>
    <row r="99" spans="1:9" s="14" customFormat="1" ht="15" customHeight="1" x14ac:dyDescent="0.25">
      <c r="A99" s="15"/>
      <c r="B99" s="86"/>
      <c r="C99" s="13"/>
      <c r="D99" s="16"/>
      <c r="E99" s="17"/>
      <c r="F99" s="17"/>
      <c r="G99" s="18"/>
      <c r="H99" s="18"/>
      <c r="I99" s="19"/>
    </row>
    <row r="100" spans="1:9" s="14" customFormat="1" ht="15" customHeight="1" x14ac:dyDescent="0.25">
      <c r="A100" s="15"/>
      <c r="B100" s="86"/>
      <c r="C100" s="13"/>
      <c r="D100" s="16"/>
      <c r="E100" s="17"/>
      <c r="F100" s="17"/>
      <c r="G100" s="18"/>
      <c r="H100" s="18"/>
      <c r="I100" s="19"/>
    </row>
    <row r="101" spans="1:9" s="14" customFormat="1" ht="15" customHeight="1" x14ac:dyDescent="0.25">
      <c r="A101" s="15"/>
      <c r="B101" s="86"/>
      <c r="C101" s="13"/>
      <c r="D101" s="16"/>
      <c r="E101" s="17"/>
      <c r="F101" s="17"/>
      <c r="G101" s="18"/>
      <c r="H101" s="18"/>
      <c r="I101" s="19"/>
    </row>
    <row r="102" spans="1:9" s="14" customFormat="1" ht="15" customHeight="1" x14ac:dyDescent="0.25">
      <c r="A102" s="15"/>
      <c r="B102" s="86"/>
      <c r="C102" s="13"/>
      <c r="D102" s="16"/>
      <c r="E102" s="17"/>
      <c r="F102" s="17"/>
      <c r="G102" s="18"/>
      <c r="H102" s="18"/>
      <c r="I102" s="19"/>
    </row>
    <row r="103" spans="1:9" s="14" customFormat="1" ht="15" customHeight="1" x14ac:dyDescent="0.25">
      <c r="A103" s="15"/>
      <c r="B103" s="86"/>
      <c r="C103" s="13"/>
      <c r="D103" s="16"/>
      <c r="E103" s="17"/>
      <c r="F103" s="17"/>
      <c r="G103" s="18"/>
      <c r="H103" s="18"/>
      <c r="I103" s="19"/>
    </row>
    <row r="104" spans="1:9" s="14" customFormat="1" ht="15" customHeight="1" x14ac:dyDescent="0.25">
      <c r="A104" s="15"/>
      <c r="B104" s="86"/>
      <c r="C104" s="13"/>
      <c r="D104" s="16"/>
      <c r="E104" s="17"/>
      <c r="F104" s="17"/>
      <c r="G104" s="18"/>
      <c r="H104" s="18"/>
      <c r="I104" s="19"/>
    </row>
    <row r="105" spans="1:9" s="14" customFormat="1" ht="15" customHeight="1" x14ac:dyDescent="0.25">
      <c r="A105" s="15"/>
      <c r="B105" s="86"/>
      <c r="C105" s="13"/>
      <c r="D105" s="16"/>
      <c r="E105" s="17"/>
      <c r="F105" s="17"/>
      <c r="G105" s="18"/>
      <c r="H105" s="18"/>
      <c r="I105" s="19"/>
    </row>
    <row r="106" spans="1:9" s="14" customFormat="1" ht="15" customHeight="1" x14ac:dyDescent="0.25">
      <c r="A106" s="15"/>
      <c r="B106" s="86"/>
      <c r="C106" s="13"/>
      <c r="D106" s="16"/>
      <c r="E106" s="17"/>
      <c r="F106" s="17"/>
      <c r="G106" s="18"/>
      <c r="H106" s="18"/>
      <c r="I106" s="19"/>
    </row>
    <row r="107" spans="1:9" s="14" customFormat="1" ht="15" customHeight="1" x14ac:dyDescent="0.25">
      <c r="A107" s="15"/>
      <c r="B107" s="86"/>
      <c r="C107" s="13"/>
      <c r="D107" s="16"/>
      <c r="E107" s="17"/>
      <c r="F107" s="17"/>
      <c r="G107" s="18"/>
      <c r="H107" s="18"/>
      <c r="I107" s="19"/>
    </row>
    <row r="108" spans="1:9" s="14" customFormat="1" ht="15" customHeight="1" x14ac:dyDescent="0.25">
      <c r="A108" s="15"/>
      <c r="B108" s="86"/>
      <c r="C108" s="13"/>
      <c r="D108" s="16"/>
      <c r="E108" s="17"/>
      <c r="F108" s="17"/>
      <c r="G108" s="18"/>
      <c r="H108" s="18"/>
      <c r="I108" s="19"/>
    </row>
    <row r="109" spans="1:9" s="14" customFormat="1" ht="15" customHeight="1" x14ac:dyDescent="0.25">
      <c r="A109" s="15"/>
      <c r="B109" s="86"/>
      <c r="C109" s="13"/>
      <c r="D109" s="16"/>
      <c r="E109" s="17"/>
      <c r="F109" s="17"/>
      <c r="G109" s="18"/>
      <c r="H109" s="18"/>
      <c r="I109" s="19"/>
    </row>
    <row r="110" spans="1:9" s="14" customFormat="1" ht="15" customHeight="1" x14ac:dyDescent="0.25">
      <c r="A110" s="15"/>
      <c r="B110" s="86"/>
      <c r="C110" s="13"/>
      <c r="D110" s="16"/>
      <c r="E110" s="17"/>
      <c r="F110" s="17"/>
      <c r="G110" s="18"/>
      <c r="H110" s="18"/>
      <c r="I110" s="19"/>
    </row>
    <row r="111" spans="1:9" s="14" customFormat="1" ht="15" customHeight="1" x14ac:dyDescent="0.25">
      <c r="A111" s="15"/>
      <c r="B111" s="86"/>
      <c r="C111" s="13"/>
      <c r="D111" s="16"/>
      <c r="E111" s="17"/>
      <c r="F111" s="17"/>
      <c r="G111" s="18"/>
      <c r="H111" s="18"/>
      <c r="I111" s="19"/>
    </row>
    <row r="112" spans="1:9" s="14" customFormat="1" ht="15" customHeight="1" x14ac:dyDescent="0.25">
      <c r="A112" s="15"/>
      <c r="B112" s="86"/>
      <c r="C112" s="13"/>
      <c r="D112" s="16"/>
      <c r="E112" s="17"/>
      <c r="F112" s="17"/>
      <c r="G112" s="18"/>
      <c r="H112" s="18"/>
      <c r="I112" s="19"/>
    </row>
    <row r="113" spans="1:9" s="14" customFormat="1" ht="15" customHeight="1" x14ac:dyDescent="0.25">
      <c r="A113" s="15"/>
      <c r="B113" s="86"/>
      <c r="C113" s="13"/>
      <c r="D113" s="16"/>
      <c r="E113" s="17"/>
      <c r="F113" s="17"/>
      <c r="G113" s="18"/>
      <c r="H113" s="18"/>
      <c r="I113" s="19"/>
    </row>
    <row r="114" spans="1:9" s="14" customFormat="1" ht="15" customHeight="1" x14ac:dyDescent="0.25">
      <c r="A114" s="15"/>
      <c r="B114" s="86"/>
      <c r="C114" s="13"/>
      <c r="D114" s="16"/>
      <c r="E114" s="17"/>
      <c r="F114" s="17"/>
      <c r="G114" s="18"/>
      <c r="H114" s="18"/>
      <c r="I114" s="19"/>
    </row>
    <row r="115" spans="1:9" s="14" customFormat="1" ht="15" customHeight="1" x14ac:dyDescent="0.25">
      <c r="A115" s="15"/>
      <c r="B115" s="86"/>
      <c r="C115" s="13"/>
      <c r="D115" s="16"/>
      <c r="E115" s="17"/>
      <c r="F115" s="17"/>
      <c r="G115" s="18"/>
      <c r="H115" s="18"/>
      <c r="I115" s="19"/>
    </row>
    <row r="116" spans="1:9" s="14" customFormat="1" ht="15" customHeight="1" x14ac:dyDescent="0.25">
      <c r="A116" s="15"/>
      <c r="B116" s="86"/>
      <c r="C116" s="13"/>
      <c r="D116" s="16"/>
      <c r="E116" s="17"/>
      <c r="F116" s="17"/>
      <c r="G116" s="18"/>
      <c r="H116" s="18"/>
      <c r="I116" s="19"/>
    </row>
    <row r="117" spans="1:9" s="14" customFormat="1" ht="15" customHeight="1" x14ac:dyDescent="0.25">
      <c r="A117" s="15"/>
      <c r="B117" s="86"/>
      <c r="C117" s="13"/>
      <c r="D117" s="16"/>
      <c r="E117" s="17"/>
      <c r="F117" s="17"/>
      <c r="G117" s="18"/>
      <c r="H117" s="18"/>
      <c r="I117" s="19"/>
    </row>
    <row r="118" spans="1:9" s="14" customFormat="1" ht="15" customHeight="1" x14ac:dyDescent="0.25">
      <c r="A118" s="15"/>
      <c r="B118" s="86"/>
      <c r="C118" s="13"/>
      <c r="D118" s="16"/>
      <c r="E118" s="17"/>
      <c r="F118" s="17"/>
      <c r="G118" s="18"/>
      <c r="H118" s="18"/>
      <c r="I118" s="19"/>
    </row>
    <row r="119" spans="1:9" s="14" customFormat="1" ht="15" customHeight="1" x14ac:dyDescent="0.25">
      <c r="A119" s="15"/>
      <c r="B119" s="86"/>
      <c r="C119" s="13"/>
      <c r="D119" s="16"/>
      <c r="E119" s="17"/>
      <c r="F119" s="17"/>
      <c r="G119" s="18"/>
      <c r="H119" s="18"/>
      <c r="I119" s="19"/>
    </row>
    <row r="120" spans="1:9" s="14" customFormat="1" ht="15" customHeight="1" x14ac:dyDescent="0.25">
      <c r="A120" s="15"/>
      <c r="B120" s="86"/>
      <c r="C120" s="13"/>
      <c r="D120" s="16"/>
      <c r="E120" s="17"/>
      <c r="F120" s="17"/>
      <c r="G120" s="18"/>
      <c r="H120" s="18"/>
      <c r="I120" s="19"/>
    </row>
    <row r="121" spans="1:9" s="14" customFormat="1" ht="15" customHeight="1" x14ac:dyDescent="0.25">
      <c r="A121" s="15"/>
      <c r="B121" s="86"/>
      <c r="C121" s="13"/>
      <c r="D121" s="16"/>
      <c r="E121" s="17"/>
      <c r="F121" s="17"/>
      <c r="G121" s="18"/>
      <c r="H121" s="18"/>
      <c r="I121" s="19"/>
    </row>
    <row r="122" spans="1:9" s="14" customFormat="1" ht="15" customHeight="1" x14ac:dyDescent="0.25">
      <c r="A122" s="15"/>
      <c r="B122" s="86"/>
      <c r="C122" s="13"/>
      <c r="D122" s="16"/>
      <c r="E122" s="17"/>
      <c r="F122" s="17"/>
      <c r="G122" s="18"/>
      <c r="H122" s="18"/>
      <c r="I122" s="19"/>
    </row>
    <row r="123" spans="1:9" s="14" customFormat="1" ht="15" customHeight="1" x14ac:dyDescent="0.25">
      <c r="A123" s="15"/>
      <c r="B123" s="86"/>
      <c r="C123" s="13"/>
      <c r="D123" s="16"/>
      <c r="E123" s="17"/>
      <c r="F123" s="17"/>
      <c r="G123" s="18"/>
      <c r="H123" s="18"/>
      <c r="I123" s="19"/>
    </row>
    <row r="124" spans="1:9" s="14" customFormat="1" ht="15" customHeight="1" x14ac:dyDescent="0.25">
      <c r="A124" s="15"/>
      <c r="B124" s="86"/>
      <c r="C124" s="13"/>
      <c r="D124" s="16"/>
      <c r="E124" s="17"/>
      <c r="F124" s="17"/>
      <c r="G124" s="18"/>
      <c r="H124" s="18"/>
      <c r="I124" s="19"/>
    </row>
    <row r="125" spans="1:9" s="14" customFormat="1" ht="15" customHeight="1" x14ac:dyDescent="0.25">
      <c r="A125" s="15"/>
      <c r="B125" s="86"/>
      <c r="C125" s="13"/>
      <c r="D125" s="16"/>
      <c r="E125" s="17"/>
      <c r="F125" s="17"/>
      <c r="G125" s="18"/>
      <c r="H125" s="18"/>
      <c r="I125" s="19"/>
    </row>
    <row r="126" spans="1:9" s="14" customFormat="1" ht="15" customHeight="1" x14ac:dyDescent="0.25">
      <c r="A126" s="15"/>
      <c r="B126" s="86"/>
      <c r="C126" s="13"/>
      <c r="D126" s="16"/>
      <c r="E126" s="17"/>
      <c r="F126" s="17"/>
      <c r="G126" s="18"/>
      <c r="H126" s="18"/>
      <c r="I126" s="19"/>
    </row>
    <row r="127" spans="1:9" s="14" customFormat="1" ht="15" customHeight="1" x14ac:dyDescent="0.25">
      <c r="A127" s="15"/>
      <c r="B127" s="86"/>
      <c r="C127" s="13"/>
      <c r="D127" s="16"/>
      <c r="E127" s="17"/>
      <c r="F127" s="17"/>
      <c r="G127" s="18"/>
      <c r="H127" s="18"/>
      <c r="I127" s="19"/>
    </row>
    <row r="128" spans="1:9" s="14" customFormat="1" ht="15" customHeight="1" x14ac:dyDescent="0.25">
      <c r="A128" s="15"/>
      <c r="B128" s="86"/>
      <c r="C128" s="13"/>
      <c r="D128" s="16"/>
      <c r="E128" s="17"/>
      <c r="F128" s="17"/>
      <c r="G128" s="18"/>
      <c r="H128" s="18"/>
      <c r="I128" s="19"/>
    </row>
    <row r="129" spans="1:9" s="14" customFormat="1" ht="15" customHeight="1" x14ac:dyDescent="0.25">
      <c r="A129" s="15"/>
      <c r="B129" s="86"/>
      <c r="C129" s="13"/>
      <c r="D129" s="16"/>
      <c r="E129" s="17"/>
      <c r="F129" s="17"/>
      <c r="G129" s="18"/>
      <c r="H129" s="18"/>
      <c r="I129" s="19"/>
    </row>
    <row r="130" spans="1:9" s="14" customFormat="1" ht="15" customHeight="1" x14ac:dyDescent="0.25">
      <c r="A130" s="15"/>
      <c r="B130" s="86"/>
      <c r="C130" s="13"/>
      <c r="D130" s="16"/>
      <c r="E130" s="17"/>
      <c r="F130" s="17"/>
      <c r="G130" s="18"/>
      <c r="H130" s="18"/>
      <c r="I130" s="19"/>
    </row>
    <row r="131" spans="1:9" s="14" customFormat="1" ht="15" customHeight="1" x14ac:dyDescent="0.25">
      <c r="A131" s="15"/>
      <c r="B131" s="86"/>
      <c r="C131" s="13"/>
      <c r="D131" s="16"/>
      <c r="E131" s="17"/>
      <c r="F131" s="17"/>
      <c r="G131" s="18"/>
      <c r="H131" s="18"/>
      <c r="I131" s="19"/>
    </row>
    <row r="132" spans="1:9" s="14" customFormat="1" ht="15" customHeight="1" x14ac:dyDescent="0.25">
      <c r="A132" s="15"/>
      <c r="B132" s="86"/>
      <c r="C132" s="13"/>
      <c r="D132" s="16"/>
      <c r="E132" s="17"/>
      <c r="F132" s="17"/>
      <c r="G132" s="18"/>
      <c r="H132" s="18"/>
      <c r="I132" s="19"/>
    </row>
    <row r="133" spans="1:9" s="14" customFormat="1" ht="15" customHeight="1" x14ac:dyDescent="0.25">
      <c r="A133" s="15"/>
      <c r="B133" s="86"/>
      <c r="C133" s="13"/>
      <c r="D133" s="16"/>
      <c r="E133" s="17"/>
      <c r="F133" s="17"/>
      <c r="G133" s="18"/>
      <c r="H133" s="18"/>
      <c r="I133" s="19"/>
    </row>
    <row r="134" spans="1:9" s="14" customFormat="1" ht="15" customHeight="1" x14ac:dyDescent="0.25">
      <c r="A134" s="15"/>
      <c r="B134" s="86"/>
      <c r="C134" s="13"/>
      <c r="D134" s="16"/>
      <c r="E134" s="17"/>
      <c r="F134" s="17"/>
      <c r="G134" s="18"/>
      <c r="H134" s="18"/>
      <c r="I134" s="19"/>
    </row>
    <row r="135" spans="1:9" s="14" customFormat="1" ht="15" customHeight="1" x14ac:dyDescent="0.25">
      <c r="A135" s="15"/>
      <c r="B135" s="86"/>
      <c r="C135" s="13"/>
      <c r="D135" s="16"/>
      <c r="E135" s="17"/>
      <c r="F135" s="17"/>
      <c r="G135" s="18"/>
      <c r="H135" s="18"/>
      <c r="I135" s="19"/>
    </row>
    <row r="136" spans="1:9" s="14" customFormat="1" ht="15" customHeight="1" x14ac:dyDescent="0.25">
      <c r="A136" s="15"/>
      <c r="B136" s="86"/>
      <c r="C136" s="13"/>
      <c r="D136" s="16"/>
      <c r="E136" s="17"/>
      <c r="F136" s="17"/>
      <c r="G136" s="18"/>
      <c r="H136" s="18"/>
      <c r="I136" s="19"/>
    </row>
    <row r="137" spans="1:9" s="14" customFormat="1" ht="15" customHeight="1" x14ac:dyDescent="0.25">
      <c r="A137" s="15"/>
      <c r="B137" s="86"/>
      <c r="C137" s="13"/>
      <c r="D137" s="16"/>
      <c r="E137" s="17"/>
      <c r="F137" s="17"/>
      <c r="G137" s="18"/>
      <c r="H137" s="18"/>
      <c r="I137" s="19"/>
    </row>
    <row r="138" spans="1:9" s="14" customFormat="1" ht="15" customHeight="1" x14ac:dyDescent="0.25">
      <c r="A138" s="15"/>
      <c r="B138" s="86"/>
      <c r="C138" s="13"/>
      <c r="D138" s="16"/>
      <c r="E138" s="17"/>
      <c r="F138" s="17"/>
      <c r="G138" s="18"/>
      <c r="H138" s="18"/>
      <c r="I138" s="19"/>
    </row>
    <row r="139" spans="1:9" s="14" customFormat="1" ht="15" customHeight="1" x14ac:dyDescent="0.25">
      <c r="A139" s="15"/>
      <c r="B139" s="86"/>
      <c r="C139" s="13"/>
      <c r="D139" s="16"/>
      <c r="E139" s="17"/>
      <c r="F139" s="17"/>
      <c r="G139" s="18"/>
      <c r="H139" s="18"/>
      <c r="I139" s="19"/>
    </row>
    <row r="140" spans="1:9" s="14" customFormat="1" ht="15" customHeight="1" x14ac:dyDescent="0.25">
      <c r="A140" s="15"/>
      <c r="B140" s="86"/>
      <c r="C140" s="13"/>
      <c r="D140" s="16"/>
      <c r="E140" s="17"/>
      <c r="F140" s="17"/>
      <c r="G140" s="18"/>
      <c r="H140" s="18"/>
      <c r="I140" s="19"/>
    </row>
    <row r="141" spans="1:9" s="14" customFormat="1" ht="15" customHeight="1" x14ac:dyDescent="0.25">
      <c r="A141" s="15"/>
      <c r="B141" s="86"/>
      <c r="C141" s="13"/>
      <c r="D141" s="16"/>
      <c r="E141" s="17"/>
      <c r="F141" s="17"/>
      <c r="G141" s="18"/>
      <c r="H141" s="18"/>
      <c r="I141" s="19"/>
    </row>
    <row r="142" spans="1:9" s="14" customFormat="1" ht="15" customHeight="1" x14ac:dyDescent="0.25">
      <c r="A142" s="15"/>
      <c r="B142" s="86"/>
      <c r="C142" s="13"/>
      <c r="D142" s="16"/>
      <c r="E142" s="17"/>
      <c r="F142" s="17"/>
      <c r="G142" s="18"/>
      <c r="H142" s="18"/>
      <c r="I142" s="19"/>
    </row>
    <row r="143" spans="1:9" s="14" customFormat="1" ht="15" customHeight="1" x14ac:dyDescent="0.25">
      <c r="A143" s="15"/>
      <c r="B143" s="86"/>
      <c r="C143" s="13"/>
      <c r="D143" s="16"/>
      <c r="E143" s="17"/>
      <c r="F143" s="17"/>
      <c r="G143" s="18"/>
      <c r="H143" s="18"/>
      <c r="I143" s="19"/>
    </row>
    <row r="144" spans="1:9" s="14" customFormat="1" ht="15" customHeight="1" x14ac:dyDescent="0.25">
      <c r="A144" s="15"/>
      <c r="B144" s="86"/>
      <c r="C144" s="13"/>
      <c r="D144" s="16"/>
      <c r="E144" s="17"/>
      <c r="F144" s="17"/>
      <c r="G144" s="18"/>
      <c r="H144" s="18"/>
      <c r="I144" s="19"/>
    </row>
    <row r="145" spans="1:9" s="14" customFormat="1" ht="15" customHeight="1" x14ac:dyDescent="0.25">
      <c r="A145" s="15"/>
      <c r="B145" s="86"/>
      <c r="C145" s="13"/>
      <c r="D145" s="16"/>
      <c r="E145" s="17"/>
      <c r="F145" s="17"/>
      <c r="G145" s="18"/>
      <c r="H145" s="18"/>
      <c r="I145" s="19"/>
    </row>
    <row r="146" spans="1:9" s="14" customFormat="1" ht="15" customHeight="1" x14ac:dyDescent="0.25">
      <c r="A146" s="15"/>
      <c r="B146" s="86"/>
      <c r="C146" s="13"/>
      <c r="D146" s="16"/>
      <c r="E146" s="17"/>
      <c r="F146" s="17"/>
      <c r="G146" s="18"/>
      <c r="H146" s="18"/>
      <c r="I146" s="19"/>
    </row>
    <row r="147" spans="1:9" s="14" customFormat="1" ht="15" customHeight="1" x14ac:dyDescent="0.25">
      <c r="A147" s="15"/>
      <c r="B147" s="86"/>
      <c r="C147" s="13"/>
      <c r="D147" s="16"/>
      <c r="E147" s="17"/>
      <c r="F147" s="17"/>
      <c r="G147" s="18"/>
      <c r="H147" s="18"/>
      <c r="I147" s="19"/>
    </row>
    <row r="148" spans="1:9" s="14" customFormat="1" ht="15" customHeight="1" x14ac:dyDescent="0.25">
      <c r="A148" s="15"/>
      <c r="B148" s="86"/>
      <c r="C148" s="13"/>
      <c r="D148" s="16"/>
      <c r="E148" s="17"/>
      <c r="F148" s="17"/>
      <c r="G148" s="18"/>
      <c r="H148" s="18"/>
      <c r="I148" s="19"/>
    </row>
    <row r="149" spans="1:9" s="14" customFormat="1" ht="15" customHeight="1" x14ac:dyDescent="0.25">
      <c r="A149" s="15"/>
      <c r="B149" s="86"/>
      <c r="C149" s="13"/>
      <c r="D149" s="16"/>
      <c r="E149" s="17"/>
      <c r="F149" s="17"/>
      <c r="G149" s="18"/>
      <c r="H149" s="18"/>
      <c r="I149" s="19"/>
    </row>
    <row r="150" spans="1:9" s="14" customFormat="1" ht="15" customHeight="1" x14ac:dyDescent="0.25">
      <c r="A150" s="15"/>
      <c r="B150" s="86"/>
      <c r="C150" s="13"/>
      <c r="D150" s="16"/>
      <c r="E150" s="17"/>
      <c r="F150" s="17"/>
      <c r="G150" s="18"/>
      <c r="H150" s="18"/>
      <c r="I150" s="19"/>
    </row>
    <row r="151" spans="1:9" s="14" customFormat="1" ht="15" customHeight="1" x14ac:dyDescent="0.25">
      <c r="A151" s="15"/>
      <c r="B151" s="86"/>
      <c r="C151" s="13"/>
      <c r="D151" s="16"/>
      <c r="E151" s="17"/>
      <c r="F151" s="17"/>
      <c r="G151" s="18"/>
      <c r="H151" s="18"/>
      <c r="I151" s="19"/>
    </row>
    <row r="152" spans="1:9" s="14" customFormat="1" ht="15" customHeight="1" x14ac:dyDescent="0.25">
      <c r="A152" s="15"/>
      <c r="B152" s="86"/>
      <c r="C152" s="13"/>
      <c r="D152" s="16"/>
      <c r="E152" s="17"/>
      <c r="F152" s="17"/>
      <c r="G152" s="18"/>
      <c r="H152" s="18"/>
      <c r="I152" s="19"/>
    </row>
    <row r="153" spans="1:9" s="14" customFormat="1" ht="15" customHeight="1" x14ac:dyDescent="0.25">
      <c r="A153" s="15"/>
      <c r="B153" s="86"/>
      <c r="C153" s="13"/>
      <c r="D153" s="16"/>
      <c r="E153" s="17"/>
      <c r="F153" s="17"/>
      <c r="G153" s="18"/>
      <c r="H153" s="18"/>
      <c r="I153" s="19"/>
    </row>
    <row r="154" spans="1:9" s="14" customFormat="1" ht="15" customHeight="1" x14ac:dyDescent="0.25">
      <c r="A154" s="15"/>
      <c r="B154" s="86"/>
      <c r="C154" s="13"/>
      <c r="D154" s="16"/>
      <c r="E154" s="17"/>
      <c r="F154" s="17"/>
      <c r="G154" s="18"/>
      <c r="H154" s="18"/>
      <c r="I154" s="19"/>
    </row>
    <row r="155" spans="1:9" s="14" customFormat="1" ht="15" customHeight="1" x14ac:dyDescent="0.25">
      <c r="A155" s="15"/>
      <c r="B155" s="86"/>
      <c r="C155" s="13"/>
      <c r="D155" s="16"/>
      <c r="E155" s="17"/>
      <c r="F155" s="17"/>
      <c r="G155" s="18"/>
      <c r="H155" s="18"/>
      <c r="I155" s="19"/>
    </row>
    <row r="156" spans="1:9" s="14" customFormat="1" ht="15" customHeight="1" x14ac:dyDescent="0.25">
      <c r="A156" s="15"/>
      <c r="B156" s="86"/>
      <c r="C156" s="13"/>
      <c r="D156" s="16"/>
      <c r="E156" s="17"/>
      <c r="F156" s="17"/>
      <c r="G156" s="18"/>
      <c r="H156" s="18"/>
      <c r="I156" s="19"/>
    </row>
    <row r="157" spans="1:9" s="14" customFormat="1" ht="15" customHeight="1" x14ac:dyDescent="0.25">
      <c r="A157" s="15"/>
      <c r="B157" s="86"/>
      <c r="C157" s="13"/>
      <c r="D157" s="16"/>
      <c r="E157" s="17"/>
      <c r="F157" s="17"/>
      <c r="G157" s="18"/>
      <c r="H157" s="18"/>
      <c r="I157" s="19"/>
    </row>
    <row r="158" spans="1:9" s="14" customFormat="1" ht="15" customHeight="1" x14ac:dyDescent="0.25">
      <c r="A158" s="15"/>
      <c r="B158" s="86"/>
      <c r="C158" s="13"/>
      <c r="D158" s="16"/>
      <c r="E158" s="17"/>
      <c r="F158" s="17"/>
      <c r="G158" s="18"/>
      <c r="H158" s="18"/>
      <c r="I158" s="19"/>
    </row>
    <row r="159" spans="1:9" s="14" customFormat="1" ht="15" customHeight="1" x14ac:dyDescent="0.25">
      <c r="A159" s="15"/>
      <c r="B159" s="86"/>
      <c r="C159" s="13"/>
      <c r="D159" s="16"/>
      <c r="E159" s="17"/>
      <c r="F159" s="17"/>
      <c r="G159" s="18"/>
      <c r="H159" s="18"/>
      <c r="I159" s="19"/>
    </row>
    <row r="160" spans="1:9" s="14" customFormat="1" ht="15" customHeight="1" x14ac:dyDescent="0.25">
      <c r="A160" s="15"/>
      <c r="B160" s="86"/>
      <c r="C160" s="13"/>
      <c r="D160" s="16"/>
      <c r="E160" s="17"/>
      <c r="F160" s="17"/>
      <c r="G160" s="18"/>
      <c r="H160" s="18"/>
      <c r="I160" s="19"/>
    </row>
    <row r="161" spans="1:9" s="14" customFormat="1" ht="15" customHeight="1" x14ac:dyDescent="0.25">
      <c r="A161" s="15"/>
      <c r="B161" s="86"/>
      <c r="C161" s="13"/>
      <c r="D161" s="16"/>
      <c r="E161" s="17"/>
      <c r="F161" s="17"/>
      <c r="G161" s="18"/>
      <c r="H161" s="18"/>
      <c r="I161" s="19"/>
    </row>
    <row r="162" spans="1:9" s="14" customFormat="1" ht="15" customHeight="1" x14ac:dyDescent="0.25">
      <c r="A162" s="15"/>
      <c r="B162" s="86"/>
      <c r="C162" s="13"/>
      <c r="D162" s="16"/>
      <c r="E162" s="17"/>
      <c r="F162" s="17"/>
      <c r="G162" s="18"/>
      <c r="H162" s="18"/>
      <c r="I162" s="19"/>
    </row>
    <row r="163" spans="1:9" s="14" customFormat="1" ht="15" customHeight="1" x14ac:dyDescent="0.25">
      <c r="A163" s="15"/>
      <c r="B163" s="86"/>
      <c r="C163" s="13"/>
      <c r="D163" s="16"/>
      <c r="E163" s="17"/>
      <c r="F163" s="17"/>
      <c r="G163" s="18"/>
      <c r="H163" s="18"/>
      <c r="I163" s="19"/>
    </row>
    <row r="164" spans="1:9" s="14" customFormat="1" ht="15" customHeight="1" x14ac:dyDescent="0.25">
      <c r="A164" s="15"/>
      <c r="B164" s="86"/>
      <c r="C164" s="13"/>
      <c r="D164" s="16"/>
      <c r="E164" s="17"/>
      <c r="F164" s="17"/>
      <c r="G164" s="18"/>
      <c r="H164" s="18"/>
      <c r="I164" s="19"/>
    </row>
    <row r="165" spans="1:9" s="14" customFormat="1" ht="15" customHeight="1" x14ac:dyDescent="0.25">
      <c r="A165" s="15"/>
      <c r="B165" s="86"/>
      <c r="C165" s="13"/>
      <c r="D165" s="16"/>
      <c r="E165" s="17"/>
      <c r="F165" s="17"/>
      <c r="G165" s="18"/>
      <c r="H165" s="18"/>
      <c r="I165" s="19"/>
    </row>
    <row r="166" spans="1:9" s="14" customFormat="1" ht="15" customHeight="1" x14ac:dyDescent="0.25">
      <c r="A166" s="15"/>
      <c r="B166" s="86"/>
      <c r="C166" s="13"/>
      <c r="D166" s="16"/>
      <c r="E166" s="17"/>
      <c r="F166" s="17"/>
      <c r="G166" s="18"/>
      <c r="H166" s="18"/>
      <c r="I166" s="19"/>
    </row>
    <row r="167" spans="1:9" s="14" customFormat="1" ht="15" customHeight="1" x14ac:dyDescent="0.25">
      <c r="A167" s="15"/>
      <c r="B167" s="86"/>
      <c r="C167" s="13"/>
      <c r="D167" s="16"/>
      <c r="E167" s="17"/>
      <c r="F167" s="17"/>
      <c r="G167" s="18"/>
      <c r="H167" s="18"/>
      <c r="I167" s="19"/>
    </row>
    <row r="168" spans="1:9" s="14" customFormat="1" ht="15" customHeight="1" x14ac:dyDescent="0.25">
      <c r="A168" s="15"/>
      <c r="B168" s="86"/>
      <c r="C168" s="13"/>
      <c r="D168" s="16"/>
      <c r="E168" s="17"/>
      <c r="F168" s="17"/>
      <c r="G168" s="18"/>
      <c r="H168" s="18"/>
      <c r="I168" s="19"/>
    </row>
    <row r="169" spans="1:9" s="14" customFormat="1" ht="15" customHeight="1" x14ac:dyDescent="0.25">
      <c r="A169" s="15"/>
      <c r="B169" s="86"/>
      <c r="C169" s="13"/>
      <c r="D169" s="16"/>
      <c r="E169" s="17"/>
      <c r="F169" s="17"/>
      <c r="G169" s="18"/>
      <c r="H169" s="18"/>
      <c r="I169" s="19"/>
    </row>
    <row r="170" spans="1:9" s="14" customFormat="1" ht="15" customHeight="1" x14ac:dyDescent="0.25">
      <c r="A170" s="15"/>
      <c r="B170" s="86"/>
      <c r="C170" s="13"/>
      <c r="D170" s="16"/>
      <c r="E170" s="17"/>
      <c r="F170" s="17"/>
      <c r="G170" s="18"/>
      <c r="H170" s="18"/>
      <c r="I170" s="19"/>
    </row>
    <row r="171" spans="1:9" s="14" customFormat="1" ht="15" customHeight="1" x14ac:dyDescent="0.25">
      <c r="A171" s="15"/>
      <c r="B171" s="86"/>
      <c r="C171" s="13"/>
      <c r="D171" s="16"/>
      <c r="E171" s="17"/>
      <c r="F171" s="17"/>
      <c r="G171" s="18"/>
      <c r="H171" s="18"/>
      <c r="I171" s="19"/>
    </row>
    <row r="172" spans="1:9" s="14" customFormat="1" ht="15" customHeight="1" x14ac:dyDescent="0.25">
      <c r="A172" s="15"/>
      <c r="B172" s="86"/>
      <c r="C172" s="13"/>
      <c r="D172" s="16"/>
      <c r="E172" s="17"/>
      <c r="F172" s="17"/>
      <c r="G172" s="18"/>
      <c r="H172" s="18"/>
      <c r="I172" s="19"/>
    </row>
    <row r="173" spans="1:9" s="14" customFormat="1" ht="15" customHeight="1" x14ac:dyDescent="0.25">
      <c r="A173" s="15"/>
      <c r="B173" s="86"/>
      <c r="C173" s="13"/>
      <c r="D173" s="16"/>
      <c r="E173" s="17"/>
      <c r="F173" s="17"/>
      <c r="G173" s="18"/>
      <c r="H173" s="18"/>
      <c r="I173" s="19"/>
    </row>
    <row r="174" spans="1:9" s="14" customFormat="1" ht="15" customHeight="1" x14ac:dyDescent="0.25">
      <c r="A174" s="15"/>
      <c r="B174" s="86"/>
      <c r="C174" s="13"/>
      <c r="D174" s="16"/>
      <c r="E174" s="17"/>
      <c r="F174" s="17"/>
      <c r="G174" s="18"/>
      <c r="H174" s="18"/>
      <c r="I174" s="19"/>
    </row>
    <row r="175" spans="1:9" s="14" customFormat="1" ht="15" customHeight="1" x14ac:dyDescent="0.25">
      <c r="A175" s="15"/>
      <c r="B175" s="86"/>
      <c r="C175" s="13"/>
      <c r="D175" s="16"/>
      <c r="E175" s="17"/>
      <c r="F175" s="17"/>
      <c r="G175" s="18"/>
      <c r="H175" s="18"/>
      <c r="I175" s="19"/>
    </row>
    <row r="176" spans="1:9" s="14" customFormat="1" ht="15" customHeight="1" x14ac:dyDescent="0.25">
      <c r="A176" s="15"/>
      <c r="B176" s="86"/>
      <c r="C176" s="13"/>
      <c r="D176" s="16"/>
      <c r="E176" s="17"/>
      <c r="F176" s="17"/>
      <c r="G176" s="18"/>
      <c r="H176" s="18"/>
      <c r="I176" s="19"/>
    </row>
    <row r="177" spans="1:9" s="14" customFormat="1" ht="15" customHeight="1" x14ac:dyDescent="0.25">
      <c r="A177" s="15"/>
      <c r="B177" s="86"/>
      <c r="C177" s="13"/>
      <c r="D177" s="16"/>
      <c r="E177" s="17"/>
      <c r="F177" s="17"/>
      <c r="G177" s="18"/>
      <c r="H177" s="18"/>
      <c r="I177" s="19"/>
    </row>
    <row r="178" spans="1:9" s="14" customFormat="1" ht="15" customHeight="1" x14ac:dyDescent="0.25">
      <c r="A178" s="15"/>
      <c r="B178" s="86"/>
      <c r="C178" s="13"/>
      <c r="D178" s="16"/>
      <c r="E178" s="17"/>
      <c r="F178" s="17"/>
      <c r="G178" s="18"/>
      <c r="H178" s="18"/>
      <c r="I178" s="19"/>
    </row>
    <row r="179" spans="1:9" s="14" customFormat="1" ht="15" customHeight="1" x14ac:dyDescent="0.25">
      <c r="A179" s="15"/>
      <c r="B179" s="86"/>
      <c r="C179" s="13"/>
      <c r="D179" s="16"/>
      <c r="E179" s="17"/>
      <c r="F179" s="17"/>
      <c r="G179" s="18"/>
      <c r="H179" s="18"/>
      <c r="I179" s="19"/>
    </row>
    <row r="180" spans="1:9" s="14" customFormat="1" ht="15" customHeight="1" x14ac:dyDescent="0.25">
      <c r="A180" s="15"/>
      <c r="B180" s="86"/>
      <c r="C180" s="13"/>
      <c r="D180" s="16"/>
      <c r="E180" s="17"/>
      <c r="F180" s="17"/>
      <c r="G180" s="18"/>
      <c r="H180" s="18"/>
      <c r="I180" s="19"/>
    </row>
    <row r="181" spans="1:9" s="14" customFormat="1" ht="15" customHeight="1" x14ac:dyDescent="0.25">
      <c r="A181" s="15"/>
      <c r="B181" s="86"/>
      <c r="C181" s="13"/>
      <c r="D181" s="16"/>
      <c r="E181" s="17"/>
      <c r="F181" s="17"/>
      <c r="G181" s="18"/>
      <c r="H181" s="18"/>
      <c r="I181" s="19"/>
    </row>
    <row r="182" spans="1:9" s="14" customFormat="1" ht="15" customHeight="1" x14ac:dyDescent="0.25">
      <c r="A182" s="15"/>
      <c r="B182" s="86"/>
      <c r="C182" s="13"/>
      <c r="D182" s="16"/>
      <c r="E182" s="17"/>
      <c r="F182" s="17"/>
      <c r="G182" s="18"/>
      <c r="H182" s="18"/>
      <c r="I182" s="19"/>
    </row>
    <row r="183" spans="1:9" s="14" customFormat="1" ht="15" customHeight="1" x14ac:dyDescent="0.25">
      <c r="A183" s="15"/>
      <c r="B183" s="86"/>
      <c r="C183" s="13"/>
      <c r="D183" s="16"/>
      <c r="E183" s="17"/>
      <c r="F183" s="17"/>
      <c r="G183" s="18"/>
      <c r="H183" s="18"/>
      <c r="I183" s="19"/>
    </row>
    <row r="184" spans="1:9" s="14" customFormat="1" ht="15" customHeight="1" x14ac:dyDescent="0.25">
      <c r="A184" s="15"/>
      <c r="B184" s="86"/>
      <c r="C184" s="13"/>
      <c r="D184" s="16"/>
      <c r="E184" s="17"/>
      <c r="F184" s="17"/>
      <c r="G184" s="18"/>
      <c r="H184" s="18"/>
      <c r="I184" s="19"/>
    </row>
    <row r="185" spans="1:9" s="14" customFormat="1" ht="15" customHeight="1" x14ac:dyDescent="0.25">
      <c r="A185" s="15"/>
      <c r="B185" s="86"/>
      <c r="C185" s="13"/>
      <c r="D185" s="16"/>
      <c r="E185" s="17"/>
      <c r="F185" s="17"/>
      <c r="G185" s="18"/>
      <c r="H185" s="18"/>
      <c r="I185" s="19"/>
    </row>
    <row r="186" spans="1:9" s="14" customFormat="1" ht="15" customHeight="1" x14ac:dyDescent="0.25">
      <c r="A186" s="15"/>
      <c r="B186" s="86"/>
      <c r="C186" s="13"/>
      <c r="D186" s="16"/>
      <c r="E186" s="17"/>
      <c r="F186" s="17"/>
      <c r="G186" s="18"/>
      <c r="H186" s="18"/>
      <c r="I186" s="19"/>
    </row>
    <row r="187" spans="1:9" s="14" customFormat="1" ht="15" customHeight="1" x14ac:dyDescent="0.25">
      <c r="A187" s="15"/>
      <c r="B187" s="86"/>
      <c r="C187" s="13"/>
      <c r="D187" s="16"/>
      <c r="E187" s="17"/>
      <c r="F187" s="17"/>
      <c r="G187" s="18"/>
      <c r="H187" s="18"/>
      <c r="I187" s="19"/>
    </row>
    <row r="188" spans="1:9" s="14" customFormat="1" ht="15" customHeight="1" x14ac:dyDescent="0.25">
      <c r="A188" s="15"/>
      <c r="B188" s="86"/>
      <c r="C188" s="13"/>
      <c r="D188" s="16"/>
      <c r="E188" s="17"/>
      <c r="F188" s="17"/>
      <c r="G188" s="18"/>
      <c r="H188" s="18"/>
      <c r="I188" s="19"/>
    </row>
    <row r="189" spans="1:9" s="14" customFormat="1" ht="15" customHeight="1" x14ac:dyDescent="0.25">
      <c r="A189" s="15"/>
      <c r="B189" s="86"/>
      <c r="C189" s="13"/>
      <c r="D189" s="16"/>
      <c r="E189" s="17"/>
      <c r="F189" s="17"/>
      <c r="G189" s="18"/>
      <c r="H189" s="18"/>
      <c r="I189" s="19"/>
    </row>
    <row r="190" spans="1:9" s="14" customFormat="1" ht="15" customHeight="1" x14ac:dyDescent="0.25">
      <c r="A190" s="15"/>
      <c r="B190" s="86"/>
      <c r="C190" s="13"/>
      <c r="D190" s="16"/>
      <c r="E190" s="17"/>
      <c r="F190" s="17"/>
      <c r="G190" s="18"/>
      <c r="H190" s="18"/>
      <c r="I190" s="19"/>
    </row>
    <row r="191" spans="1:9" s="14" customFormat="1" ht="15" customHeight="1" x14ac:dyDescent="0.25">
      <c r="A191" s="15"/>
      <c r="B191" s="86"/>
      <c r="C191" s="13"/>
      <c r="D191" s="16"/>
      <c r="E191" s="17"/>
      <c r="F191" s="17"/>
      <c r="G191" s="18"/>
      <c r="H191" s="18"/>
      <c r="I191" s="19"/>
    </row>
    <row r="192" spans="1:9" s="14" customFormat="1" ht="15" customHeight="1" x14ac:dyDescent="0.25">
      <c r="A192" s="15"/>
      <c r="B192" s="86"/>
      <c r="C192" s="13"/>
      <c r="D192" s="16"/>
      <c r="E192" s="17"/>
      <c r="F192" s="17"/>
      <c r="G192" s="18"/>
      <c r="H192" s="18"/>
      <c r="I192" s="19"/>
    </row>
    <row r="193" spans="1:9" s="14" customFormat="1" ht="15" customHeight="1" x14ac:dyDescent="0.25">
      <c r="A193" s="15"/>
      <c r="B193" s="86"/>
      <c r="C193" s="13"/>
      <c r="D193" s="16"/>
      <c r="E193" s="17"/>
      <c r="F193" s="17"/>
      <c r="G193" s="18"/>
      <c r="H193" s="18"/>
      <c r="I193" s="19"/>
    </row>
    <row r="194" spans="1:9" s="14" customFormat="1" ht="15" customHeight="1" x14ac:dyDescent="0.25">
      <c r="A194" s="15"/>
      <c r="B194" s="86"/>
      <c r="C194" s="13"/>
      <c r="D194" s="16"/>
      <c r="E194" s="17"/>
      <c r="F194" s="17"/>
      <c r="G194" s="18"/>
      <c r="H194" s="18"/>
      <c r="I194" s="19"/>
    </row>
    <row r="195" spans="1:9" s="14" customFormat="1" ht="15" customHeight="1" x14ac:dyDescent="0.25">
      <c r="A195" s="15"/>
      <c r="B195" s="86"/>
      <c r="C195" s="13"/>
      <c r="D195" s="16"/>
      <c r="E195" s="17"/>
      <c r="F195" s="17"/>
      <c r="G195" s="18"/>
      <c r="H195" s="18"/>
      <c r="I195" s="19"/>
    </row>
    <row r="196" spans="1:9" s="14" customFormat="1" ht="15" customHeight="1" x14ac:dyDescent="0.25">
      <c r="A196" s="15"/>
      <c r="B196" s="86"/>
      <c r="C196" s="13"/>
      <c r="D196" s="16"/>
      <c r="E196" s="17"/>
      <c r="F196" s="17"/>
      <c r="G196" s="18"/>
      <c r="H196" s="18"/>
      <c r="I196" s="19"/>
    </row>
    <row r="197" spans="1:9" s="14" customFormat="1" ht="15" customHeight="1" x14ac:dyDescent="0.25">
      <c r="A197" s="15"/>
      <c r="B197" s="86"/>
      <c r="C197" s="13"/>
      <c r="D197" s="16"/>
      <c r="E197" s="17"/>
      <c r="F197" s="17"/>
      <c r="G197" s="18"/>
      <c r="H197" s="18"/>
      <c r="I197" s="19"/>
    </row>
    <row r="198" spans="1:9" s="14" customFormat="1" ht="15" customHeight="1" x14ac:dyDescent="0.25">
      <c r="A198" s="15"/>
      <c r="B198" s="86"/>
      <c r="C198" s="13"/>
      <c r="D198" s="16"/>
      <c r="E198" s="17"/>
      <c r="F198" s="17"/>
      <c r="G198" s="18"/>
      <c r="H198" s="18"/>
      <c r="I198" s="19"/>
    </row>
    <row r="199" spans="1:9" s="14" customFormat="1" ht="15" customHeight="1" x14ac:dyDescent="0.25">
      <c r="A199" s="15"/>
      <c r="B199" s="86"/>
      <c r="C199" s="13"/>
      <c r="D199" s="16"/>
      <c r="E199" s="17"/>
      <c r="F199" s="17"/>
      <c r="G199" s="18"/>
      <c r="H199" s="18"/>
      <c r="I199" s="19"/>
    </row>
    <row r="200" spans="1:9" s="14" customFormat="1" ht="15" customHeight="1" x14ac:dyDescent="0.25">
      <c r="A200" s="15"/>
      <c r="B200" s="86"/>
      <c r="C200" s="13"/>
      <c r="D200" s="16"/>
      <c r="E200" s="17"/>
      <c r="F200" s="17"/>
      <c r="G200" s="18"/>
      <c r="H200" s="18"/>
      <c r="I200" s="19"/>
    </row>
    <row r="201" spans="1:9" s="14" customFormat="1" ht="15" customHeight="1" x14ac:dyDescent="0.25">
      <c r="A201" s="15"/>
      <c r="B201" s="86"/>
      <c r="C201" s="13"/>
      <c r="D201" s="16"/>
      <c r="E201" s="17"/>
      <c r="F201" s="17"/>
      <c r="G201" s="18"/>
      <c r="H201" s="18"/>
      <c r="I201" s="19"/>
    </row>
    <row r="202" spans="1:9" s="14" customFormat="1" ht="15" customHeight="1" x14ac:dyDescent="0.25">
      <c r="A202" s="15"/>
      <c r="B202" s="86"/>
      <c r="C202" s="13"/>
      <c r="D202" s="16"/>
      <c r="E202" s="17"/>
      <c r="F202" s="17"/>
      <c r="G202" s="18"/>
      <c r="H202" s="18"/>
      <c r="I202" s="19"/>
    </row>
    <row r="203" spans="1:9" s="14" customFormat="1" ht="15" customHeight="1" x14ac:dyDescent="0.25">
      <c r="A203" s="15"/>
      <c r="B203" s="86"/>
      <c r="C203" s="13"/>
      <c r="D203" s="16"/>
      <c r="E203" s="17"/>
      <c r="F203" s="17"/>
      <c r="G203" s="18"/>
      <c r="H203" s="18"/>
      <c r="I203" s="19"/>
    </row>
    <row r="204" spans="1:9" s="14" customFormat="1" ht="15" customHeight="1" x14ac:dyDescent="0.25">
      <c r="A204" s="15"/>
      <c r="B204" s="86"/>
      <c r="C204" s="13"/>
      <c r="D204" s="16"/>
      <c r="E204" s="17"/>
      <c r="F204" s="17"/>
      <c r="G204" s="18"/>
      <c r="H204" s="18"/>
      <c r="I204" s="19"/>
    </row>
    <row r="205" spans="1:9" s="14" customFormat="1" ht="15" customHeight="1" x14ac:dyDescent="0.25">
      <c r="A205" s="15"/>
      <c r="B205" s="86"/>
      <c r="C205" s="13"/>
      <c r="D205" s="16"/>
      <c r="E205" s="17"/>
      <c r="F205" s="17"/>
      <c r="G205" s="18"/>
      <c r="H205" s="18"/>
      <c r="I205" s="19"/>
    </row>
    <row r="206" spans="1:9" s="14" customFormat="1" ht="15" customHeight="1" x14ac:dyDescent="0.25">
      <c r="A206" s="15"/>
      <c r="B206" s="86"/>
      <c r="C206" s="13"/>
      <c r="D206" s="16"/>
      <c r="E206" s="17"/>
      <c r="F206" s="17"/>
      <c r="G206" s="18"/>
      <c r="H206" s="18"/>
      <c r="I206" s="19"/>
    </row>
    <row r="207" spans="1:9" s="14" customFormat="1" ht="15" customHeight="1" x14ac:dyDescent="0.25">
      <c r="A207" s="15"/>
      <c r="B207" s="86"/>
      <c r="C207" s="13"/>
      <c r="D207" s="16"/>
      <c r="E207" s="17"/>
      <c r="F207" s="17"/>
      <c r="G207" s="18"/>
      <c r="H207" s="18"/>
      <c r="I207" s="19"/>
    </row>
    <row r="208" spans="1:9" s="14" customFormat="1" ht="15" customHeight="1" x14ac:dyDescent="0.25">
      <c r="A208" s="15"/>
      <c r="B208" s="86"/>
      <c r="C208" s="13"/>
      <c r="D208" s="16"/>
      <c r="E208" s="17"/>
      <c r="F208" s="17"/>
      <c r="G208" s="18"/>
      <c r="H208" s="18"/>
      <c r="I208" s="19"/>
    </row>
    <row r="209" spans="1:9" s="14" customFormat="1" ht="15" customHeight="1" x14ac:dyDescent="0.25">
      <c r="A209" s="15"/>
      <c r="B209" s="86"/>
      <c r="C209" s="13"/>
      <c r="D209" s="16"/>
      <c r="E209" s="17"/>
      <c r="F209" s="17"/>
      <c r="G209" s="18"/>
      <c r="H209" s="18"/>
      <c r="I209" s="19"/>
    </row>
    <row r="210" spans="1:9" s="14" customFormat="1" ht="15" customHeight="1" x14ac:dyDescent="0.25">
      <c r="A210" s="15"/>
      <c r="B210" s="86"/>
      <c r="C210" s="13"/>
      <c r="D210" s="16"/>
      <c r="E210" s="17"/>
      <c r="F210" s="17"/>
      <c r="G210" s="18"/>
      <c r="H210" s="18"/>
      <c r="I210" s="19"/>
    </row>
    <row r="211" spans="1:9" s="14" customFormat="1" ht="15" customHeight="1" x14ac:dyDescent="0.25">
      <c r="A211" s="15"/>
      <c r="B211" s="86"/>
      <c r="C211" s="13"/>
      <c r="D211" s="16"/>
      <c r="E211" s="17"/>
      <c r="F211" s="17"/>
      <c r="G211" s="18"/>
      <c r="H211" s="18"/>
      <c r="I211" s="19"/>
    </row>
    <row r="212" spans="1:9" s="14" customFormat="1" ht="15" customHeight="1" x14ac:dyDescent="0.25">
      <c r="A212" s="15"/>
      <c r="B212" s="86"/>
      <c r="C212" s="13"/>
      <c r="D212" s="16"/>
      <c r="E212" s="17"/>
      <c r="F212" s="17"/>
      <c r="G212" s="18"/>
      <c r="H212" s="18"/>
      <c r="I212" s="19"/>
    </row>
    <row r="213" spans="1:9" s="14" customFormat="1" ht="15" customHeight="1" x14ac:dyDescent="0.25">
      <c r="A213" s="15"/>
      <c r="B213" s="86"/>
      <c r="C213" s="13"/>
      <c r="D213" s="16"/>
      <c r="E213" s="17"/>
      <c r="F213" s="17"/>
      <c r="G213" s="18"/>
      <c r="H213" s="18"/>
      <c r="I213" s="19"/>
    </row>
    <row r="214" spans="1:9" s="14" customFormat="1" ht="15" customHeight="1" x14ac:dyDescent="0.25">
      <c r="A214" s="15"/>
      <c r="B214" s="86"/>
      <c r="C214" s="13"/>
      <c r="D214" s="16"/>
      <c r="E214" s="17"/>
      <c r="F214" s="17"/>
      <c r="G214" s="18"/>
      <c r="H214" s="18"/>
      <c r="I214" s="19"/>
    </row>
    <row r="215" spans="1:9" s="14" customFormat="1" ht="15" customHeight="1" x14ac:dyDescent="0.25">
      <c r="A215" s="15"/>
      <c r="B215" s="86"/>
      <c r="C215" s="13"/>
      <c r="D215" s="16"/>
      <c r="E215" s="17"/>
      <c r="F215" s="17"/>
      <c r="G215" s="18"/>
      <c r="H215" s="18"/>
      <c r="I215" s="19"/>
    </row>
    <row r="216" spans="1:9" s="14" customFormat="1" ht="15" customHeight="1" x14ac:dyDescent="0.25">
      <c r="A216" s="15"/>
      <c r="B216" s="86"/>
      <c r="C216" s="13"/>
      <c r="D216" s="16"/>
      <c r="E216" s="17"/>
      <c r="F216" s="17"/>
      <c r="G216" s="18"/>
      <c r="H216" s="18"/>
      <c r="I216" s="19"/>
    </row>
    <row r="217" spans="1:9" s="14" customFormat="1" ht="15" customHeight="1" x14ac:dyDescent="0.25">
      <c r="A217" s="15"/>
      <c r="B217" s="86"/>
      <c r="C217" s="13"/>
      <c r="D217" s="16"/>
      <c r="E217" s="17"/>
      <c r="F217" s="17"/>
      <c r="G217" s="18"/>
      <c r="H217" s="18"/>
      <c r="I217" s="19"/>
    </row>
    <row r="218" spans="1:9" s="14" customFormat="1" ht="15" customHeight="1" x14ac:dyDescent="0.25">
      <c r="A218" s="15"/>
      <c r="B218" s="86"/>
      <c r="C218" s="13"/>
      <c r="D218" s="16"/>
      <c r="E218" s="17"/>
      <c r="F218" s="17"/>
      <c r="G218" s="18"/>
      <c r="H218" s="18"/>
      <c r="I218" s="19"/>
    </row>
    <row r="219" spans="1:9" s="14" customFormat="1" ht="15" customHeight="1" x14ac:dyDescent="0.25">
      <c r="A219" s="15"/>
      <c r="B219" s="86"/>
      <c r="C219" s="13"/>
      <c r="D219" s="16"/>
      <c r="E219" s="17"/>
      <c r="F219" s="17"/>
      <c r="G219" s="18"/>
      <c r="H219" s="18"/>
      <c r="I219" s="19"/>
    </row>
    <row r="220" spans="1:9" s="14" customFormat="1" ht="15" customHeight="1" x14ac:dyDescent="0.25">
      <c r="A220" s="15"/>
      <c r="B220" s="86"/>
      <c r="C220" s="13"/>
      <c r="D220" s="16"/>
      <c r="E220" s="17"/>
      <c r="F220" s="17"/>
      <c r="G220" s="18"/>
      <c r="H220" s="18"/>
      <c r="I220" s="19"/>
    </row>
    <row r="221" spans="1:9" s="14" customFormat="1" ht="15" customHeight="1" x14ac:dyDescent="0.25">
      <c r="A221" s="15"/>
      <c r="B221" s="86"/>
      <c r="C221" s="13"/>
      <c r="D221" s="16"/>
      <c r="E221" s="17"/>
      <c r="F221" s="17"/>
      <c r="G221" s="18"/>
      <c r="H221" s="18"/>
      <c r="I221" s="19"/>
    </row>
    <row r="222" spans="1:9" s="14" customFormat="1" ht="15" customHeight="1" x14ac:dyDescent="0.25">
      <c r="A222" s="15"/>
      <c r="B222" s="86"/>
      <c r="C222" s="13"/>
      <c r="D222" s="16"/>
      <c r="E222" s="17"/>
      <c r="F222" s="17"/>
      <c r="G222" s="18"/>
      <c r="H222" s="18"/>
      <c r="I222" s="19"/>
    </row>
    <row r="223" spans="1:9" s="14" customFormat="1" ht="15" customHeight="1" x14ac:dyDescent="0.25">
      <c r="A223" s="15"/>
      <c r="B223" s="86"/>
      <c r="C223" s="13"/>
      <c r="D223" s="16"/>
      <c r="E223" s="17"/>
      <c r="F223" s="17"/>
      <c r="G223" s="18"/>
      <c r="H223" s="18"/>
      <c r="I223" s="19"/>
    </row>
    <row r="224" spans="1:9" s="14" customFormat="1" ht="15" customHeight="1" x14ac:dyDescent="0.25">
      <c r="A224" s="15"/>
      <c r="B224" s="86"/>
      <c r="C224" s="13"/>
      <c r="D224" s="16"/>
      <c r="E224" s="17"/>
      <c r="F224" s="17"/>
      <c r="G224" s="18"/>
      <c r="H224" s="18"/>
      <c r="I224" s="19"/>
    </row>
    <row r="225" spans="1:9" s="14" customFormat="1" ht="15" customHeight="1" x14ac:dyDescent="0.25">
      <c r="A225" s="15"/>
      <c r="B225" s="86"/>
      <c r="C225" s="13"/>
      <c r="D225" s="16"/>
      <c r="E225" s="17"/>
      <c r="F225" s="17"/>
      <c r="G225" s="18"/>
      <c r="H225" s="18"/>
      <c r="I225" s="19"/>
    </row>
    <row r="226" spans="1:9" s="14" customFormat="1" ht="15" customHeight="1" x14ac:dyDescent="0.25">
      <c r="A226" s="15"/>
      <c r="B226" s="86"/>
      <c r="C226" s="13"/>
      <c r="D226" s="16"/>
      <c r="E226" s="17"/>
      <c r="F226" s="17"/>
      <c r="G226" s="18"/>
      <c r="H226" s="18"/>
      <c r="I226" s="19"/>
    </row>
    <row r="227" spans="1:9" s="14" customFormat="1" ht="15" customHeight="1" x14ac:dyDescent="0.25">
      <c r="A227" s="15"/>
      <c r="B227" s="86"/>
      <c r="C227" s="13"/>
      <c r="D227" s="16"/>
      <c r="E227" s="17"/>
      <c r="F227" s="17"/>
      <c r="G227" s="18"/>
      <c r="H227" s="18"/>
      <c r="I227" s="19"/>
    </row>
    <row r="228" spans="1:9" s="14" customFormat="1" ht="15" customHeight="1" x14ac:dyDescent="0.25">
      <c r="A228" s="15"/>
      <c r="B228" s="86"/>
      <c r="C228" s="13"/>
      <c r="D228" s="16"/>
      <c r="E228" s="17"/>
      <c r="F228" s="17"/>
      <c r="G228" s="18"/>
      <c r="H228" s="18"/>
      <c r="I228" s="19"/>
    </row>
    <row r="229" spans="1:9" s="14" customFormat="1" ht="15" customHeight="1" x14ac:dyDescent="0.25">
      <c r="A229" s="15"/>
      <c r="B229" s="86"/>
      <c r="C229" s="13"/>
      <c r="D229" s="16"/>
      <c r="E229" s="17"/>
      <c r="F229" s="17"/>
      <c r="G229" s="18"/>
      <c r="H229" s="18"/>
      <c r="I229" s="19"/>
    </row>
    <row r="230" spans="1:9" s="14" customFormat="1" ht="15" customHeight="1" x14ac:dyDescent="0.25">
      <c r="A230" s="15"/>
      <c r="B230" s="86"/>
      <c r="C230" s="13"/>
      <c r="D230" s="16"/>
      <c r="E230" s="17"/>
      <c r="F230" s="17"/>
      <c r="G230" s="18"/>
      <c r="H230" s="18"/>
      <c r="I230" s="19"/>
    </row>
    <row r="231" spans="1:9" s="14" customFormat="1" ht="15" customHeight="1" x14ac:dyDescent="0.25">
      <c r="A231" s="15"/>
      <c r="B231" s="86"/>
      <c r="C231" s="13"/>
      <c r="D231" s="16"/>
      <c r="E231" s="17"/>
      <c r="F231" s="17"/>
      <c r="G231" s="18"/>
      <c r="H231" s="18"/>
      <c r="I231" s="19"/>
    </row>
    <row r="232" spans="1:9" s="14" customFormat="1" ht="15" customHeight="1" x14ac:dyDescent="0.25">
      <c r="A232" s="15"/>
      <c r="B232" s="86"/>
      <c r="C232" s="13"/>
      <c r="D232" s="16"/>
      <c r="E232" s="17"/>
      <c r="F232" s="17"/>
      <c r="G232" s="18"/>
      <c r="H232" s="18"/>
      <c r="I232" s="19"/>
    </row>
    <row r="233" spans="1:9" s="14" customFormat="1" ht="15" customHeight="1" x14ac:dyDescent="0.25">
      <c r="A233" s="15"/>
      <c r="B233" s="86"/>
      <c r="C233" s="13"/>
      <c r="D233" s="16"/>
      <c r="E233" s="17"/>
      <c r="F233" s="17"/>
      <c r="G233" s="18"/>
      <c r="H233" s="18"/>
      <c r="I233" s="19"/>
    </row>
    <row r="234" spans="1:9" s="14" customFormat="1" ht="15" customHeight="1" x14ac:dyDescent="0.25">
      <c r="A234" s="15"/>
      <c r="B234" s="86"/>
      <c r="C234" s="13"/>
      <c r="D234" s="16"/>
      <c r="E234" s="17"/>
      <c r="F234" s="17"/>
      <c r="G234" s="18"/>
      <c r="H234" s="18"/>
      <c r="I234" s="19"/>
    </row>
    <row r="235" spans="1:9" s="14" customFormat="1" ht="15" customHeight="1" x14ac:dyDescent="0.25">
      <c r="A235" s="15"/>
      <c r="B235" s="86"/>
      <c r="C235" s="13"/>
      <c r="D235" s="16"/>
      <c r="E235" s="17"/>
      <c r="F235" s="17"/>
      <c r="G235" s="18"/>
      <c r="H235" s="18"/>
      <c r="I235" s="19"/>
    </row>
    <row r="236" spans="1:9" s="14" customFormat="1" ht="15" customHeight="1" x14ac:dyDescent="0.25">
      <c r="A236" s="15"/>
      <c r="B236" s="86"/>
      <c r="C236" s="13"/>
      <c r="D236" s="16"/>
      <c r="E236" s="17"/>
      <c r="F236" s="17"/>
      <c r="G236" s="18"/>
      <c r="H236" s="18"/>
      <c r="I236" s="19"/>
    </row>
    <row r="237" spans="1:9" s="14" customFormat="1" ht="15" customHeight="1" x14ac:dyDescent="0.25">
      <c r="A237" s="15"/>
      <c r="B237" s="86"/>
      <c r="C237" s="13"/>
      <c r="D237" s="16"/>
      <c r="E237" s="17"/>
      <c r="F237" s="17"/>
      <c r="G237" s="18"/>
      <c r="H237" s="18"/>
      <c r="I237" s="19"/>
    </row>
    <row r="238" spans="1:9" s="14" customFormat="1" ht="15" customHeight="1" x14ac:dyDescent="0.25">
      <c r="A238" s="15"/>
      <c r="B238" s="86"/>
      <c r="C238" s="13"/>
      <c r="D238" s="16"/>
      <c r="E238" s="17"/>
      <c r="F238" s="17"/>
      <c r="G238" s="18"/>
      <c r="H238" s="18"/>
      <c r="I238" s="19"/>
    </row>
    <row r="239" spans="1:9" s="14" customFormat="1" ht="15" customHeight="1" x14ac:dyDescent="0.25">
      <c r="A239" s="15"/>
      <c r="B239" s="86"/>
      <c r="C239" s="13"/>
      <c r="D239" s="16"/>
      <c r="E239" s="17"/>
      <c r="F239" s="17"/>
      <c r="G239" s="18"/>
      <c r="H239" s="18"/>
      <c r="I239" s="19"/>
    </row>
    <row r="240" spans="1:9" s="14" customFormat="1" ht="15" customHeight="1" x14ac:dyDescent="0.25">
      <c r="A240" s="15"/>
      <c r="B240" s="86"/>
      <c r="C240" s="13"/>
      <c r="D240" s="16"/>
      <c r="E240" s="17"/>
      <c r="F240" s="17"/>
      <c r="G240" s="18"/>
      <c r="H240" s="18"/>
      <c r="I240" s="19"/>
    </row>
    <row r="241" spans="1:9" s="14" customFormat="1" ht="15" customHeight="1" x14ac:dyDescent="0.25">
      <c r="A241" s="15"/>
      <c r="B241" s="86"/>
      <c r="C241" s="13"/>
      <c r="D241" s="16"/>
      <c r="E241" s="17"/>
      <c r="F241" s="17"/>
      <c r="G241" s="18"/>
      <c r="H241" s="18"/>
      <c r="I241" s="19"/>
    </row>
    <row r="242" spans="1:9" s="14" customFormat="1" ht="15" customHeight="1" x14ac:dyDescent="0.25">
      <c r="A242" s="15"/>
      <c r="B242" s="86"/>
      <c r="C242" s="13"/>
      <c r="D242" s="16"/>
      <c r="E242" s="17"/>
      <c r="F242" s="17"/>
      <c r="G242" s="18"/>
      <c r="H242" s="18"/>
      <c r="I242" s="19"/>
    </row>
    <row r="243" spans="1:9" s="14" customFormat="1" ht="15" customHeight="1" x14ac:dyDescent="0.25">
      <c r="A243" s="15"/>
      <c r="B243" s="86"/>
      <c r="C243" s="13"/>
      <c r="D243" s="16"/>
      <c r="E243" s="17"/>
      <c r="F243" s="17"/>
      <c r="G243" s="18"/>
      <c r="H243" s="18"/>
      <c r="I243" s="19"/>
    </row>
    <row r="244" spans="1:9" s="14" customFormat="1" ht="15" customHeight="1" x14ac:dyDescent="0.25">
      <c r="A244" s="15"/>
      <c r="B244" s="86"/>
      <c r="C244" s="13"/>
      <c r="D244" s="16"/>
      <c r="E244" s="17"/>
      <c r="F244" s="17"/>
      <c r="G244" s="18"/>
      <c r="H244" s="18"/>
      <c r="I244" s="19"/>
    </row>
    <row r="245" spans="1:9" s="14" customFormat="1" ht="15" customHeight="1" x14ac:dyDescent="0.25">
      <c r="A245" s="15"/>
      <c r="B245" s="86"/>
      <c r="C245" s="13"/>
      <c r="D245" s="16"/>
      <c r="E245" s="17"/>
      <c r="F245" s="17"/>
      <c r="G245" s="18"/>
      <c r="H245" s="18"/>
      <c r="I245" s="19"/>
    </row>
    <row r="246" spans="1:9" s="14" customFormat="1" ht="15" customHeight="1" x14ac:dyDescent="0.25">
      <c r="A246" s="15"/>
      <c r="B246" s="86"/>
      <c r="C246" s="13"/>
      <c r="D246" s="16"/>
      <c r="E246" s="17"/>
      <c r="F246" s="17"/>
      <c r="G246" s="18"/>
      <c r="H246" s="18"/>
      <c r="I246" s="19"/>
    </row>
    <row r="247" spans="1:9" s="14" customFormat="1" ht="15" customHeight="1" x14ac:dyDescent="0.25">
      <c r="A247" s="15"/>
      <c r="B247" s="86"/>
      <c r="C247" s="13"/>
      <c r="D247" s="16"/>
      <c r="E247" s="17"/>
      <c r="F247" s="17"/>
      <c r="G247" s="18"/>
      <c r="H247" s="18"/>
      <c r="I247" s="19"/>
    </row>
    <row r="248" spans="1:9" s="14" customFormat="1" ht="15" customHeight="1" x14ac:dyDescent="0.25">
      <c r="A248" s="15"/>
      <c r="B248" s="86"/>
      <c r="C248" s="13"/>
      <c r="D248" s="16"/>
      <c r="E248" s="17"/>
      <c r="F248" s="17"/>
      <c r="G248" s="18"/>
      <c r="H248" s="18"/>
      <c r="I248" s="19"/>
    </row>
    <row r="249" spans="1:9" s="14" customFormat="1" ht="15" customHeight="1" x14ac:dyDescent="0.25">
      <c r="A249" s="15"/>
      <c r="B249" s="86"/>
      <c r="C249" s="13"/>
      <c r="D249" s="16"/>
      <c r="E249" s="17"/>
      <c r="F249" s="17"/>
      <c r="G249" s="18"/>
      <c r="H249" s="18"/>
      <c r="I249" s="19"/>
    </row>
    <row r="250" spans="1:9" s="14" customFormat="1" ht="15" customHeight="1" x14ac:dyDescent="0.25">
      <c r="A250" s="15"/>
      <c r="B250" s="86"/>
      <c r="C250" s="13"/>
      <c r="D250" s="16"/>
      <c r="E250" s="17"/>
      <c r="F250" s="17"/>
      <c r="G250" s="18"/>
      <c r="H250" s="18"/>
      <c r="I250" s="19"/>
    </row>
    <row r="251" spans="1:9" s="14" customFormat="1" ht="15" customHeight="1" x14ac:dyDescent="0.25">
      <c r="A251" s="15"/>
      <c r="B251" s="86"/>
      <c r="C251" s="13"/>
      <c r="D251" s="16"/>
      <c r="E251" s="17"/>
      <c r="F251" s="17"/>
      <c r="G251" s="18"/>
      <c r="H251" s="18"/>
      <c r="I251" s="19"/>
    </row>
    <row r="252" spans="1:9" s="14" customFormat="1" ht="15" customHeight="1" x14ac:dyDescent="0.25">
      <c r="A252" s="15"/>
      <c r="B252" s="86"/>
      <c r="C252" s="13"/>
      <c r="D252" s="16"/>
      <c r="E252" s="17"/>
      <c r="F252" s="17"/>
      <c r="G252" s="18"/>
      <c r="H252" s="18"/>
      <c r="I252" s="19"/>
    </row>
    <row r="253" spans="1:9" s="14" customFormat="1" ht="15" customHeight="1" x14ac:dyDescent="0.25">
      <c r="A253" s="15"/>
      <c r="B253" s="86"/>
      <c r="C253" s="13"/>
      <c r="D253" s="16"/>
      <c r="E253" s="17"/>
      <c r="F253" s="17"/>
      <c r="G253" s="18"/>
      <c r="H253" s="18"/>
      <c r="I253" s="19"/>
    </row>
    <row r="254" spans="1:9" s="14" customFormat="1" ht="15" customHeight="1" x14ac:dyDescent="0.25">
      <c r="A254" s="15"/>
      <c r="B254" s="86"/>
      <c r="C254" s="13"/>
      <c r="D254" s="16"/>
      <c r="E254" s="17"/>
      <c r="F254" s="17"/>
      <c r="G254" s="18"/>
      <c r="H254" s="18"/>
      <c r="I254" s="19"/>
    </row>
    <row r="255" spans="1:9" s="14" customFormat="1" ht="15" customHeight="1" x14ac:dyDescent="0.25">
      <c r="A255" s="15"/>
      <c r="B255" s="86"/>
      <c r="C255" s="13"/>
      <c r="D255" s="16"/>
      <c r="E255" s="17"/>
      <c r="F255" s="17"/>
      <c r="G255" s="18"/>
      <c r="H255" s="18"/>
      <c r="I255" s="19"/>
    </row>
    <row r="256" spans="1:9" s="14" customFormat="1" ht="15" customHeight="1" x14ac:dyDescent="0.25">
      <c r="A256" s="15"/>
      <c r="B256" s="86"/>
      <c r="C256" s="13"/>
      <c r="D256" s="16"/>
      <c r="E256" s="17"/>
      <c r="F256" s="17"/>
      <c r="G256" s="18"/>
      <c r="H256" s="18"/>
      <c r="I256" s="19"/>
    </row>
    <row r="257" spans="1:9" s="14" customFormat="1" ht="15" customHeight="1" x14ac:dyDescent="0.25">
      <c r="A257" s="15"/>
      <c r="B257" s="86"/>
      <c r="C257" s="13"/>
      <c r="D257" s="16"/>
      <c r="E257" s="17"/>
      <c r="F257" s="17"/>
      <c r="G257" s="18"/>
      <c r="H257" s="18"/>
      <c r="I257" s="19"/>
    </row>
    <row r="258" spans="1:9" s="14" customFormat="1" ht="15" customHeight="1" x14ac:dyDescent="0.25">
      <c r="A258" s="15"/>
      <c r="B258" s="86"/>
      <c r="C258" s="13"/>
      <c r="D258" s="16"/>
      <c r="E258" s="17"/>
      <c r="F258" s="17"/>
      <c r="G258" s="18"/>
      <c r="H258" s="18"/>
      <c r="I258" s="19"/>
    </row>
    <row r="259" spans="1:9" s="14" customFormat="1" ht="15" customHeight="1" x14ac:dyDescent="0.25">
      <c r="A259" s="15"/>
      <c r="B259" s="86"/>
      <c r="C259" s="13"/>
      <c r="D259" s="16"/>
      <c r="E259" s="17"/>
      <c r="F259" s="17"/>
      <c r="G259" s="18"/>
      <c r="H259" s="18"/>
      <c r="I259" s="19"/>
    </row>
    <row r="260" spans="1:9" s="14" customFormat="1" ht="15" customHeight="1" x14ac:dyDescent="0.25">
      <c r="A260" s="15"/>
      <c r="B260" s="86"/>
      <c r="C260" s="13"/>
      <c r="D260" s="16"/>
      <c r="E260" s="17"/>
      <c r="F260" s="17"/>
      <c r="G260" s="18"/>
      <c r="H260" s="18"/>
      <c r="I260" s="19"/>
    </row>
    <row r="261" spans="1:9" s="14" customFormat="1" ht="15" customHeight="1" x14ac:dyDescent="0.25">
      <c r="A261" s="15"/>
      <c r="B261" s="86"/>
      <c r="C261" s="13"/>
      <c r="D261" s="16"/>
      <c r="E261" s="17"/>
      <c r="F261" s="17"/>
      <c r="G261" s="18"/>
      <c r="H261" s="18"/>
      <c r="I261" s="19"/>
    </row>
    <row r="262" spans="1:9" s="14" customFormat="1" ht="15" customHeight="1" x14ac:dyDescent="0.25">
      <c r="A262" s="15"/>
      <c r="B262" s="86"/>
      <c r="C262" s="13"/>
      <c r="D262" s="16"/>
      <c r="E262" s="17"/>
      <c r="F262" s="17"/>
      <c r="G262" s="18"/>
      <c r="H262" s="18"/>
      <c r="I262" s="19"/>
    </row>
    <row r="263" spans="1:9" s="14" customFormat="1" ht="15" customHeight="1" x14ac:dyDescent="0.25">
      <c r="A263" s="15"/>
      <c r="B263" s="86"/>
      <c r="C263" s="13"/>
      <c r="D263" s="16"/>
      <c r="E263" s="17"/>
      <c r="F263" s="17"/>
      <c r="G263" s="18"/>
      <c r="H263" s="18"/>
      <c r="I263" s="19"/>
    </row>
    <row r="264" spans="1:9" s="14" customFormat="1" ht="15" customHeight="1" x14ac:dyDescent="0.25">
      <c r="A264" s="15"/>
      <c r="B264" s="86"/>
      <c r="C264" s="13"/>
      <c r="D264" s="16"/>
      <c r="E264" s="17"/>
      <c r="F264" s="17"/>
      <c r="G264" s="18"/>
      <c r="H264" s="18"/>
      <c r="I264" s="19"/>
    </row>
    <row r="265" spans="1:9" s="14" customFormat="1" ht="15" customHeight="1" x14ac:dyDescent="0.25">
      <c r="A265" s="15"/>
      <c r="B265" s="86"/>
      <c r="C265" s="13"/>
      <c r="D265" s="16"/>
      <c r="E265" s="17"/>
      <c r="F265" s="17"/>
      <c r="G265" s="18"/>
      <c r="H265" s="18"/>
      <c r="I265" s="19"/>
    </row>
    <row r="266" spans="1:9" s="14" customFormat="1" ht="15" customHeight="1" x14ac:dyDescent="0.25">
      <c r="A266" s="15"/>
      <c r="B266" s="86"/>
      <c r="C266" s="13"/>
      <c r="D266" s="16"/>
      <c r="E266" s="17"/>
      <c r="F266" s="17"/>
      <c r="G266" s="18"/>
      <c r="H266" s="18"/>
      <c r="I266" s="19"/>
    </row>
    <row r="267" spans="1:9" s="14" customFormat="1" ht="15" customHeight="1" x14ac:dyDescent="0.25">
      <c r="A267" s="15"/>
      <c r="B267" s="86"/>
      <c r="C267" s="13"/>
      <c r="D267" s="16"/>
      <c r="E267" s="17"/>
      <c r="F267" s="17"/>
      <c r="G267" s="18"/>
      <c r="H267" s="18"/>
      <c r="I267" s="19"/>
    </row>
    <row r="268" spans="1:9" s="14" customFormat="1" ht="15" customHeight="1" x14ac:dyDescent="0.25">
      <c r="A268" s="15"/>
      <c r="B268" s="86"/>
      <c r="C268" s="13"/>
      <c r="D268" s="16"/>
      <c r="E268" s="17"/>
      <c r="F268" s="17"/>
      <c r="G268" s="18"/>
      <c r="H268" s="18"/>
      <c r="I268" s="19"/>
    </row>
    <row r="269" spans="1:9" s="14" customFormat="1" ht="15" customHeight="1" x14ac:dyDescent="0.25">
      <c r="A269" s="15"/>
      <c r="B269" s="86"/>
      <c r="C269" s="13"/>
      <c r="D269" s="16"/>
      <c r="E269" s="17"/>
      <c r="F269" s="17"/>
      <c r="G269" s="18"/>
      <c r="H269" s="18"/>
      <c r="I269" s="19"/>
    </row>
    <row r="270" spans="1:9" s="14" customFormat="1" ht="15" customHeight="1" x14ac:dyDescent="0.25">
      <c r="A270" s="15"/>
      <c r="B270" s="86"/>
      <c r="C270" s="13"/>
      <c r="D270" s="16"/>
      <c r="E270" s="17"/>
      <c r="F270" s="17"/>
      <c r="G270" s="18"/>
      <c r="H270" s="18"/>
      <c r="I270" s="19"/>
    </row>
    <row r="271" spans="1:9" s="14" customFormat="1" ht="15" customHeight="1" x14ac:dyDescent="0.25">
      <c r="A271" s="15"/>
      <c r="B271" s="86"/>
      <c r="C271" s="13"/>
      <c r="D271" s="16"/>
      <c r="E271" s="17"/>
      <c r="F271" s="17"/>
      <c r="G271" s="18"/>
      <c r="H271" s="18"/>
      <c r="I271" s="19"/>
    </row>
    <row r="272" spans="1:9" s="14" customFormat="1" ht="15" customHeight="1" x14ac:dyDescent="0.25">
      <c r="A272" s="15"/>
      <c r="B272" s="86"/>
      <c r="C272" s="13"/>
      <c r="D272" s="16"/>
      <c r="E272" s="17"/>
      <c r="F272" s="17"/>
      <c r="G272" s="18"/>
      <c r="H272" s="18"/>
      <c r="I272" s="19"/>
    </row>
    <row r="273" spans="1:9" s="14" customFormat="1" ht="15" customHeight="1" x14ac:dyDescent="0.25">
      <c r="A273" s="15"/>
      <c r="B273" s="86"/>
      <c r="C273" s="13"/>
      <c r="D273" s="16"/>
      <c r="E273" s="17"/>
      <c r="F273" s="17"/>
      <c r="G273" s="18"/>
      <c r="H273" s="18"/>
      <c r="I273" s="19"/>
    </row>
    <row r="274" spans="1:9" s="14" customFormat="1" ht="15" customHeight="1" x14ac:dyDescent="0.25">
      <c r="A274" s="15"/>
      <c r="B274" s="86"/>
      <c r="C274" s="13"/>
      <c r="D274" s="16"/>
      <c r="E274" s="17"/>
      <c r="F274" s="17"/>
      <c r="G274" s="18"/>
      <c r="H274" s="18"/>
      <c r="I274" s="19"/>
    </row>
    <row r="275" spans="1:9" s="14" customFormat="1" ht="15" customHeight="1" x14ac:dyDescent="0.25">
      <c r="A275" s="15"/>
      <c r="B275" s="86"/>
      <c r="C275" s="13"/>
      <c r="D275" s="16"/>
      <c r="E275" s="17"/>
      <c r="F275" s="17"/>
      <c r="G275" s="18"/>
      <c r="H275" s="18"/>
      <c r="I275" s="19"/>
    </row>
    <row r="276" spans="1:9" s="14" customFormat="1" ht="15" customHeight="1" x14ac:dyDescent="0.25">
      <c r="A276" s="15"/>
      <c r="B276" s="86"/>
      <c r="C276" s="13"/>
      <c r="D276" s="16"/>
      <c r="E276" s="17"/>
      <c r="F276" s="17"/>
      <c r="G276" s="18"/>
      <c r="H276" s="18"/>
      <c r="I276" s="19"/>
    </row>
    <row r="277" spans="1:9" s="14" customFormat="1" ht="15" customHeight="1" x14ac:dyDescent="0.25">
      <c r="A277" s="15"/>
      <c r="B277" s="86"/>
      <c r="C277" s="13"/>
      <c r="D277" s="16"/>
      <c r="E277" s="17"/>
      <c r="F277" s="17"/>
      <c r="G277" s="18"/>
      <c r="H277" s="18"/>
      <c r="I277" s="19"/>
    </row>
    <row r="278" spans="1:9" s="14" customFormat="1" ht="15" customHeight="1" x14ac:dyDescent="0.25">
      <c r="A278" s="15"/>
      <c r="B278" s="86"/>
      <c r="C278" s="13"/>
      <c r="D278" s="16"/>
      <c r="E278" s="17"/>
      <c r="F278" s="17"/>
      <c r="G278" s="18"/>
      <c r="H278" s="18"/>
      <c r="I278" s="19"/>
    </row>
    <row r="279" spans="1:9" s="14" customFormat="1" ht="15" customHeight="1" x14ac:dyDescent="0.25">
      <c r="A279" s="15"/>
      <c r="B279" s="86"/>
      <c r="C279" s="13"/>
      <c r="D279" s="16"/>
      <c r="E279" s="17"/>
      <c r="F279" s="17"/>
      <c r="G279" s="18"/>
      <c r="H279" s="18"/>
      <c r="I279" s="19"/>
    </row>
    <row r="280" spans="1:9" s="14" customFormat="1" ht="15" customHeight="1" x14ac:dyDescent="0.25">
      <c r="A280" s="15"/>
      <c r="B280" s="86"/>
      <c r="C280" s="13"/>
      <c r="D280" s="16"/>
      <c r="E280" s="17"/>
      <c r="F280" s="17"/>
      <c r="G280" s="18"/>
      <c r="H280" s="18"/>
      <c r="I280" s="19"/>
    </row>
    <row r="281" spans="1:9" s="14" customFormat="1" ht="15" customHeight="1" x14ac:dyDescent="0.25">
      <c r="A281" s="15"/>
      <c r="B281" s="86"/>
      <c r="C281" s="13"/>
      <c r="D281" s="16"/>
      <c r="E281" s="17"/>
      <c r="F281" s="17"/>
      <c r="G281" s="18"/>
      <c r="H281" s="18"/>
      <c r="I281" s="19"/>
    </row>
    <row r="282" spans="1:9" s="14" customFormat="1" ht="15" customHeight="1" x14ac:dyDescent="0.25">
      <c r="A282" s="15"/>
      <c r="B282" s="86"/>
      <c r="C282" s="13"/>
      <c r="D282" s="16"/>
      <c r="E282" s="17"/>
      <c r="F282" s="17"/>
      <c r="G282" s="18"/>
      <c r="H282" s="18"/>
      <c r="I282" s="19"/>
    </row>
    <row r="283" spans="1:9" s="14" customFormat="1" ht="15" customHeight="1" x14ac:dyDescent="0.25">
      <c r="A283" s="15"/>
      <c r="B283" s="86"/>
      <c r="C283" s="13"/>
      <c r="D283" s="16"/>
      <c r="E283" s="17"/>
      <c r="F283" s="17"/>
      <c r="G283" s="18"/>
      <c r="H283" s="18"/>
      <c r="I283" s="19"/>
    </row>
    <row r="284" spans="1:9" s="14" customFormat="1" ht="15" customHeight="1" x14ac:dyDescent="0.25">
      <c r="A284" s="15"/>
      <c r="B284" s="86"/>
      <c r="C284" s="13"/>
      <c r="D284" s="16"/>
      <c r="E284" s="17"/>
      <c r="F284" s="17"/>
      <c r="G284" s="18"/>
      <c r="H284" s="18"/>
      <c r="I284" s="19"/>
    </row>
    <row r="285" spans="1:9" s="14" customFormat="1" ht="15" customHeight="1" x14ac:dyDescent="0.25">
      <c r="A285" s="15"/>
      <c r="B285" s="86"/>
      <c r="C285" s="13"/>
      <c r="D285" s="16"/>
      <c r="E285" s="17"/>
      <c r="F285" s="17"/>
      <c r="G285" s="18"/>
      <c r="H285" s="18"/>
      <c r="I285" s="19"/>
    </row>
    <row r="286" spans="1:9" s="14" customFormat="1" ht="15" customHeight="1" x14ac:dyDescent="0.25">
      <c r="A286" s="15"/>
      <c r="B286" s="86"/>
      <c r="C286" s="13"/>
      <c r="D286" s="16"/>
      <c r="E286" s="17"/>
      <c r="F286" s="17"/>
      <c r="G286" s="18"/>
      <c r="H286" s="18"/>
      <c r="I286" s="19"/>
    </row>
    <row r="287" spans="1:9" s="14" customFormat="1" ht="15" customHeight="1" x14ac:dyDescent="0.25">
      <c r="A287" s="15"/>
      <c r="B287" s="86"/>
      <c r="C287" s="13"/>
      <c r="D287" s="16"/>
      <c r="E287" s="17"/>
      <c r="F287" s="17"/>
      <c r="G287" s="18"/>
      <c r="H287" s="18"/>
      <c r="I287" s="19"/>
    </row>
    <row r="288" spans="1:9" s="14" customFormat="1" ht="15" customHeight="1" x14ac:dyDescent="0.25">
      <c r="A288" s="15"/>
      <c r="B288" s="86"/>
      <c r="C288" s="13"/>
      <c r="D288" s="16"/>
      <c r="E288" s="17"/>
      <c r="F288" s="17"/>
      <c r="G288" s="18"/>
      <c r="H288" s="18"/>
      <c r="I288" s="19"/>
    </row>
    <row r="289" spans="1:9" s="14" customFormat="1" ht="15" customHeight="1" x14ac:dyDescent="0.25">
      <c r="A289" s="15"/>
      <c r="B289" s="86"/>
      <c r="C289" s="13"/>
      <c r="D289" s="16"/>
      <c r="E289" s="17"/>
      <c r="F289" s="17"/>
      <c r="G289" s="18"/>
      <c r="H289" s="18"/>
      <c r="I289" s="19"/>
    </row>
    <row r="290" spans="1:9" s="14" customFormat="1" ht="15" customHeight="1" x14ac:dyDescent="0.25">
      <c r="A290" s="15"/>
      <c r="B290" s="86"/>
      <c r="C290" s="13"/>
      <c r="D290" s="16"/>
      <c r="E290" s="17"/>
      <c r="F290" s="17"/>
      <c r="G290" s="18"/>
      <c r="H290" s="18"/>
      <c r="I290" s="19"/>
    </row>
    <row r="291" spans="1:9" s="14" customFormat="1" ht="15" customHeight="1" x14ac:dyDescent="0.25">
      <c r="A291" s="15"/>
      <c r="B291" s="86"/>
      <c r="C291" s="13"/>
      <c r="D291" s="16"/>
      <c r="E291" s="17"/>
      <c r="F291" s="17"/>
      <c r="G291" s="18"/>
      <c r="H291" s="18"/>
      <c r="I291" s="19"/>
    </row>
    <row r="292" spans="1:9" s="14" customFormat="1" ht="15" customHeight="1" x14ac:dyDescent="0.25">
      <c r="A292" s="15"/>
      <c r="B292" s="86"/>
      <c r="C292" s="13"/>
      <c r="D292" s="16"/>
      <c r="E292" s="17"/>
      <c r="F292" s="17"/>
      <c r="G292" s="18"/>
      <c r="H292" s="18"/>
      <c r="I292" s="19"/>
    </row>
    <row r="293" spans="1:9" s="14" customFormat="1" ht="15" customHeight="1" x14ac:dyDescent="0.25">
      <c r="A293" s="15"/>
      <c r="B293" s="86"/>
      <c r="C293" s="13"/>
      <c r="D293" s="16"/>
      <c r="E293" s="17"/>
      <c r="F293" s="17"/>
      <c r="G293" s="18"/>
      <c r="H293" s="18"/>
      <c r="I293" s="19"/>
    </row>
    <row r="294" spans="1:9" s="14" customFormat="1" ht="15" customHeight="1" x14ac:dyDescent="0.25">
      <c r="A294" s="15"/>
      <c r="B294" s="86"/>
      <c r="C294" s="13"/>
      <c r="D294" s="16"/>
      <c r="E294" s="17"/>
      <c r="F294" s="17"/>
      <c r="G294" s="18"/>
      <c r="H294" s="18"/>
      <c r="I294" s="19"/>
    </row>
    <row r="295" spans="1:9" s="14" customFormat="1" ht="15" customHeight="1" x14ac:dyDescent="0.25">
      <c r="A295" s="15"/>
      <c r="B295" s="86"/>
      <c r="C295" s="13"/>
      <c r="D295" s="16"/>
      <c r="E295" s="17"/>
      <c r="F295" s="17"/>
      <c r="G295" s="18"/>
      <c r="H295" s="18"/>
      <c r="I295" s="19"/>
    </row>
    <row r="296" spans="1:9" s="14" customFormat="1" ht="15" customHeight="1" x14ac:dyDescent="0.25">
      <c r="A296" s="15"/>
      <c r="B296" s="86"/>
      <c r="C296" s="13"/>
      <c r="D296" s="16"/>
      <c r="E296" s="17"/>
      <c r="F296" s="17"/>
      <c r="G296" s="18"/>
      <c r="H296" s="18"/>
      <c r="I296" s="19"/>
    </row>
    <row r="297" spans="1:9" s="14" customFormat="1" ht="15" customHeight="1" x14ac:dyDescent="0.25">
      <c r="A297" s="15"/>
      <c r="B297" s="86"/>
      <c r="C297" s="13"/>
      <c r="D297" s="16"/>
      <c r="E297" s="17"/>
      <c r="F297" s="17"/>
      <c r="G297" s="18"/>
      <c r="H297" s="18"/>
      <c r="I297" s="19"/>
    </row>
    <row r="298" spans="1:9" s="14" customFormat="1" ht="15" customHeight="1" x14ac:dyDescent="0.25">
      <c r="A298" s="15"/>
      <c r="B298" s="86"/>
      <c r="C298" s="13"/>
      <c r="D298" s="16"/>
      <c r="E298" s="17"/>
      <c r="F298" s="17"/>
      <c r="G298" s="18"/>
      <c r="H298" s="18"/>
      <c r="I298" s="19"/>
    </row>
    <row r="299" spans="1:9" s="14" customFormat="1" ht="15" customHeight="1" x14ac:dyDescent="0.25">
      <c r="A299" s="15"/>
      <c r="B299" s="86"/>
      <c r="C299" s="13"/>
      <c r="D299" s="16"/>
      <c r="E299" s="17"/>
      <c r="F299" s="17"/>
      <c r="G299" s="18"/>
      <c r="H299" s="18"/>
      <c r="I299" s="19"/>
    </row>
    <row r="300" spans="1:9" s="14" customFormat="1" ht="15" customHeight="1" x14ac:dyDescent="0.25">
      <c r="A300" s="15"/>
      <c r="B300" s="86"/>
      <c r="C300" s="13"/>
      <c r="D300" s="16"/>
      <c r="E300" s="17"/>
      <c r="F300" s="17"/>
      <c r="G300" s="18"/>
      <c r="H300" s="18"/>
      <c r="I300" s="19"/>
    </row>
    <row r="301" spans="1:9" s="14" customFormat="1" ht="15" customHeight="1" x14ac:dyDescent="0.25">
      <c r="A301" s="15"/>
      <c r="B301" s="86"/>
      <c r="C301" s="13"/>
      <c r="D301" s="16"/>
      <c r="E301" s="17"/>
      <c r="F301" s="17"/>
      <c r="G301" s="18"/>
      <c r="H301" s="18"/>
      <c r="I301" s="19"/>
    </row>
    <row r="302" spans="1:9" s="14" customFormat="1" ht="15" customHeight="1" x14ac:dyDescent="0.25">
      <c r="A302" s="15"/>
      <c r="B302" s="86"/>
      <c r="C302" s="13"/>
      <c r="D302" s="16"/>
      <c r="E302" s="17"/>
      <c r="F302" s="17"/>
      <c r="G302" s="18"/>
      <c r="H302" s="18"/>
      <c r="I302" s="19"/>
    </row>
    <row r="303" spans="1:9" s="14" customFormat="1" ht="15" customHeight="1" x14ac:dyDescent="0.25">
      <c r="A303" s="15"/>
      <c r="B303" s="86"/>
      <c r="C303" s="13"/>
      <c r="D303" s="16"/>
      <c r="E303" s="17"/>
      <c r="F303" s="17"/>
      <c r="G303" s="18"/>
      <c r="H303" s="18"/>
      <c r="I303" s="19"/>
    </row>
    <row r="304" spans="1:9" s="14" customFormat="1" ht="15" customHeight="1" x14ac:dyDescent="0.25">
      <c r="A304" s="15"/>
      <c r="B304" s="86"/>
      <c r="C304" s="13"/>
      <c r="D304" s="16"/>
      <c r="E304" s="17"/>
      <c r="F304" s="17"/>
      <c r="G304" s="18"/>
      <c r="H304" s="18"/>
      <c r="I304" s="19"/>
    </row>
    <row r="305" spans="1:9" s="14" customFormat="1" ht="15" customHeight="1" x14ac:dyDescent="0.25">
      <c r="A305" s="15"/>
      <c r="B305" s="86"/>
      <c r="C305" s="13"/>
      <c r="D305" s="16"/>
      <c r="E305" s="17"/>
      <c r="F305" s="17"/>
      <c r="G305" s="18"/>
      <c r="H305" s="18"/>
      <c r="I305" s="19"/>
    </row>
    <row r="306" spans="1:9" s="14" customFormat="1" ht="15" customHeight="1" x14ac:dyDescent="0.25">
      <c r="A306" s="15"/>
      <c r="B306" s="86"/>
      <c r="C306" s="13"/>
      <c r="D306" s="16"/>
      <c r="E306" s="17"/>
      <c r="F306" s="17"/>
      <c r="G306" s="18"/>
      <c r="H306" s="18"/>
      <c r="I306" s="19"/>
    </row>
    <row r="307" spans="1:9" s="14" customFormat="1" ht="15" customHeight="1" x14ac:dyDescent="0.25">
      <c r="A307" s="15"/>
      <c r="B307" s="86"/>
      <c r="C307" s="13"/>
      <c r="D307" s="16"/>
      <c r="E307" s="17"/>
      <c r="F307" s="17"/>
      <c r="G307" s="18"/>
      <c r="H307" s="18"/>
      <c r="I307" s="19"/>
    </row>
    <row r="308" spans="1:9" s="14" customFormat="1" ht="15" customHeight="1" x14ac:dyDescent="0.25">
      <c r="A308" s="15"/>
      <c r="B308" s="86"/>
      <c r="C308" s="13"/>
      <c r="D308" s="16"/>
      <c r="E308" s="17"/>
      <c r="F308" s="17"/>
      <c r="G308" s="18"/>
      <c r="H308" s="18"/>
      <c r="I308" s="19"/>
    </row>
    <row r="309" spans="1:9" s="14" customFormat="1" ht="15" customHeight="1" x14ac:dyDescent="0.25">
      <c r="A309" s="15"/>
      <c r="B309" s="86"/>
      <c r="C309" s="13"/>
      <c r="D309" s="16"/>
      <c r="E309" s="17"/>
      <c r="F309" s="17"/>
      <c r="G309" s="18"/>
      <c r="H309" s="18"/>
      <c r="I309" s="19"/>
    </row>
    <row r="310" spans="1:9" s="14" customFormat="1" ht="15" customHeight="1" x14ac:dyDescent="0.25">
      <c r="A310" s="15"/>
      <c r="B310" s="86"/>
      <c r="C310" s="13"/>
      <c r="D310" s="16"/>
      <c r="E310" s="17"/>
      <c r="F310" s="17"/>
      <c r="G310" s="18"/>
      <c r="H310" s="18"/>
      <c r="I310" s="19"/>
    </row>
    <row r="311" spans="1:9" s="14" customFormat="1" ht="15" customHeight="1" x14ac:dyDescent="0.25">
      <c r="A311" s="15"/>
      <c r="B311" s="86"/>
      <c r="C311" s="13"/>
      <c r="D311" s="16"/>
      <c r="E311" s="17"/>
      <c r="F311" s="17"/>
      <c r="G311" s="18"/>
      <c r="H311" s="18"/>
      <c r="I311" s="19"/>
    </row>
    <row r="312" spans="1:9" s="14" customFormat="1" ht="15" customHeight="1" x14ac:dyDescent="0.25">
      <c r="A312" s="15"/>
      <c r="B312" s="86"/>
      <c r="C312" s="13"/>
      <c r="D312" s="16"/>
      <c r="E312" s="17"/>
      <c r="F312" s="17"/>
      <c r="G312" s="18"/>
      <c r="H312" s="18"/>
      <c r="I312" s="19"/>
    </row>
    <row r="313" spans="1:9" s="14" customFormat="1" ht="15" customHeight="1" x14ac:dyDescent="0.25">
      <c r="A313" s="15"/>
      <c r="B313" s="86"/>
      <c r="C313" s="13"/>
      <c r="D313" s="16"/>
      <c r="E313" s="17"/>
      <c r="F313" s="17"/>
      <c r="G313" s="18"/>
      <c r="H313" s="18"/>
      <c r="I313" s="19"/>
    </row>
    <row r="314" spans="1:9" s="14" customFormat="1" ht="15" customHeight="1" x14ac:dyDescent="0.25">
      <c r="A314" s="15"/>
      <c r="B314" s="86"/>
      <c r="C314" s="13"/>
      <c r="D314" s="16"/>
      <c r="E314" s="17"/>
      <c r="F314" s="17"/>
      <c r="G314" s="18"/>
      <c r="H314" s="18"/>
      <c r="I314" s="19"/>
    </row>
    <row r="315" spans="1:9" s="14" customFormat="1" ht="15" customHeight="1" x14ac:dyDescent="0.25">
      <c r="A315" s="15"/>
      <c r="B315" s="86"/>
      <c r="C315" s="13"/>
      <c r="D315" s="16"/>
      <c r="E315" s="17"/>
      <c r="F315" s="17"/>
      <c r="G315" s="18"/>
      <c r="H315" s="18"/>
      <c r="I315" s="19"/>
    </row>
    <row r="316" spans="1:9" s="14" customFormat="1" ht="15" customHeight="1" x14ac:dyDescent="0.25">
      <c r="A316" s="15"/>
      <c r="B316" s="86"/>
      <c r="C316" s="13"/>
      <c r="D316" s="16"/>
      <c r="E316" s="17"/>
      <c r="F316" s="17"/>
      <c r="G316" s="18"/>
      <c r="H316" s="18"/>
      <c r="I316" s="19"/>
    </row>
    <row r="317" spans="1:9" s="14" customFormat="1" ht="15" customHeight="1" x14ac:dyDescent="0.25">
      <c r="A317" s="15"/>
      <c r="B317" s="86"/>
      <c r="C317" s="13"/>
      <c r="D317" s="16"/>
      <c r="E317" s="17"/>
      <c r="F317" s="17"/>
      <c r="G317" s="18"/>
      <c r="H317" s="18"/>
      <c r="I317" s="19"/>
    </row>
    <row r="318" spans="1:9" s="14" customFormat="1" ht="15" customHeight="1" x14ac:dyDescent="0.25">
      <c r="A318" s="15"/>
      <c r="B318" s="86"/>
      <c r="C318" s="13"/>
      <c r="D318" s="16"/>
      <c r="E318" s="17"/>
      <c r="F318" s="17"/>
      <c r="G318" s="18"/>
      <c r="H318" s="18"/>
      <c r="I318" s="19"/>
    </row>
    <row r="319" spans="1:9" s="14" customFormat="1" ht="15" customHeight="1" x14ac:dyDescent="0.25">
      <c r="A319" s="15"/>
      <c r="B319" s="86"/>
      <c r="C319" s="13"/>
      <c r="D319" s="16"/>
      <c r="E319" s="17"/>
      <c r="F319" s="17"/>
      <c r="G319" s="18"/>
      <c r="H319" s="18"/>
      <c r="I319" s="19"/>
    </row>
    <row r="320" spans="1:9" s="14" customFormat="1" ht="15" customHeight="1" x14ac:dyDescent="0.25">
      <c r="A320" s="15"/>
      <c r="B320" s="86"/>
      <c r="C320" s="13"/>
      <c r="D320" s="16"/>
      <c r="E320" s="17"/>
      <c r="F320" s="17"/>
      <c r="G320" s="18"/>
      <c r="H320" s="18"/>
      <c r="I320" s="19"/>
    </row>
    <row r="321" spans="1:9" s="14" customFormat="1" ht="15" customHeight="1" x14ac:dyDescent="0.25">
      <c r="A321" s="15"/>
      <c r="B321" s="86"/>
      <c r="C321" s="13"/>
      <c r="D321" s="16"/>
      <c r="E321" s="17"/>
      <c r="F321" s="17"/>
      <c r="G321" s="18"/>
      <c r="H321" s="18"/>
      <c r="I321" s="19"/>
    </row>
    <row r="322" spans="1:9" s="14" customFormat="1" ht="15" customHeight="1" x14ac:dyDescent="0.25">
      <c r="A322" s="15"/>
      <c r="B322" s="86"/>
      <c r="C322" s="13"/>
      <c r="D322" s="16"/>
      <c r="E322" s="17"/>
      <c r="F322" s="17"/>
      <c r="G322" s="18"/>
      <c r="H322" s="18"/>
      <c r="I322" s="19"/>
    </row>
    <row r="323" spans="1:9" s="14" customFormat="1" ht="15" customHeight="1" x14ac:dyDescent="0.25">
      <c r="A323" s="15"/>
      <c r="B323" s="86"/>
      <c r="C323" s="13"/>
      <c r="D323" s="16"/>
      <c r="E323" s="17"/>
      <c r="F323" s="17"/>
      <c r="G323" s="18"/>
      <c r="H323" s="18"/>
      <c r="I323" s="19"/>
    </row>
    <row r="324" spans="1:9" s="14" customFormat="1" ht="15" customHeight="1" x14ac:dyDescent="0.25">
      <c r="A324" s="15"/>
      <c r="B324" s="86"/>
      <c r="C324" s="13"/>
      <c r="D324" s="16"/>
      <c r="E324" s="17"/>
      <c r="F324" s="17"/>
      <c r="G324" s="18"/>
      <c r="H324" s="18"/>
      <c r="I324" s="19"/>
    </row>
    <row r="325" spans="1:9" s="14" customFormat="1" ht="15" customHeight="1" x14ac:dyDescent="0.25">
      <c r="A325" s="15"/>
      <c r="B325" s="86"/>
      <c r="C325" s="13"/>
      <c r="D325" s="16"/>
      <c r="E325" s="17"/>
      <c r="F325" s="17"/>
      <c r="G325" s="18"/>
      <c r="H325" s="18"/>
      <c r="I325" s="19"/>
    </row>
    <row r="326" spans="1:9" s="14" customFormat="1" ht="15" customHeight="1" x14ac:dyDescent="0.25">
      <c r="A326" s="15"/>
      <c r="B326" s="86"/>
      <c r="C326" s="13"/>
      <c r="D326" s="16"/>
      <c r="E326" s="17"/>
      <c r="F326" s="17"/>
      <c r="G326" s="18"/>
      <c r="H326" s="18"/>
      <c r="I326" s="19"/>
    </row>
    <row r="327" spans="1:9" s="14" customFormat="1" ht="15" customHeight="1" x14ac:dyDescent="0.25">
      <c r="A327" s="15"/>
      <c r="B327" s="86"/>
      <c r="C327" s="13"/>
      <c r="D327" s="16"/>
      <c r="E327" s="17"/>
      <c r="F327" s="17"/>
      <c r="G327" s="18"/>
      <c r="H327" s="18"/>
      <c r="I327" s="19"/>
    </row>
    <row r="328" spans="1:9" s="14" customFormat="1" ht="15" customHeight="1" x14ac:dyDescent="0.25">
      <c r="A328" s="15"/>
      <c r="B328" s="86"/>
      <c r="C328" s="13"/>
      <c r="D328" s="16"/>
      <c r="E328" s="17"/>
      <c r="F328" s="17"/>
      <c r="G328" s="18"/>
      <c r="H328" s="18"/>
      <c r="I328" s="19"/>
    </row>
    <row r="329" spans="1:9" s="14" customFormat="1" ht="15" customHeight="1" x14ac:dyDescent="0.25">
      <c r="A329" s="15"/>
      <c r="B329" s="86"/>
      <c r="C329" s="13"/>
      <c r="D329" s="16"/>
      <c r="E329" s="17"/>
      <c r="F329" s="17"/>
      <c r="G329" s="18"/>
      <c r="H329" s="18"/>
      <c r="I329" s="19"/>
    </row>
    <row r="330" spans="1:9" s="14" customFormat="1" ht="15" customHeight="1" x14ac:dyDescent="0.25">
      <c r="A330" s="15"/>
      <c r="B330" s="86"/>
      <c r="C330" s="13"/>
      <c r="D330" s="16"/>
      <c r="E330" s="17"/>
      <c r="F330" s="17"/>
      <c r="G330" s="18"/>
      <c r="H330" s="18"/>
      <c r="I330" s="19"/>
    </row>
    <row r="331" spans="1:9" s="14" customFormat="1" ht="15" customHeight="1" x14ac:dyDescent="0.25">
      <c r="A331" s="15"/>
      <c r="B331" s="86"/>
      <c r="C331" s="13"/>
      <c r="D331" s="16"/>
      <c r="E331" s="17"/>
      <c r="F331" s="17"/>
      <c r="G331" s="18"/>
      <c r="H331" s="18"/>
      <c r="I331" s="19"/>
    </row>
    <row r="332" spans="1:9" s="14" customFormat="1" ht="15" customHeight="1" x14ac:dyDescent="0.25">
      <c r="A332" s="15"/>
      <c r="B332" s="86"/>
      <c r="C332" s="13"/>
      <c r="D332" s="16"/>
      <c r="E332" s="17"/>
      <c r="F332" s="17"/>
      <c r="G332" s="18"/>
      <c r="H332" s="18"/>
      <c r="I332" s="19"/>
    </row>
    <row r="333" spans="1:9" s="14" customFormat="1" ht="15" customHeight="1" x14ac:dyDescent="0.25">
      <c r="A333" s="15"/>
      <c r="B333" s="86"/>
      <c r="C333" s="13"/>
      <c r="D333" s="16"/>
      <c r="E333" s="17"/>
      <c r="F333" s="17"/>
      <c r="G333" s="18"/>
      <c r="H333" s="18"/>
      <c r="I333" s="19"/>
    </row>
    <row r="334" spans="1:9" s="14" customFormat="1" ht="15" customHeight="1" x14ac:dyDescent="0.25">
      <c r="A334" s="15"/>
      <c r="B334" s="86"/>
      <c r="C334" s="13"/>
      <c r="D334" s="16"/>
      <c r="E334" s="17"/>
      <c r="F334" s="17"/>
      <c r="G334" s="18"/>
      <c r="H334" s="18"/>
      <c r="I334" s="19"/>
    </row>
    <row r="335" spans="1:9" s="14" customFormat="1" ht="15" customHeight="1" x14ac:dyDescent="0.25">
      <c r="A335" s="15"/>
      <c r="B335" s="86"/>
      <c r="C335" s="13"/>
      <c r="D335" s="16"/>
      <c r="E335" s="17"/>
      <c r="F335" s="17"/>
      <c r="G335" s="18"/>
      <c r="H335" s="18"/>
      <c r="I335" s="19"/>
    </row>
    <row r="336" spans="1:9" s="14" customFormat="1" ht="15" customHeight="1" x14ac:dyDescent="0.25">
      <c r="A336" s="15"/>
      <c r="B336" s="86"/>
      <c r="C336" s="13"/>
      <c r="D336" s="16"/>
      <c r="E336" s="17"/>
      <c r="F336" s="17"/>
      <c r="G336" s="18"/>
      <c r="H336" s="18"/>
      <c r="I336" s="19"/>
    </row>
    <row r="337" spans="1:9" s="14" customFormat="1" ht="15" customHeight="1" x14ac:dyDescent="0.25">
      <c r="A337" s="15"/>
      <c r="B337" s="86"/>
      <c r="C337" s="13"/>
      <c r="D337" s="16"/>
      <c r="E337" s="17"/>
      <c r="F337" s="17"/>
      <c r="G337" s="18"/>
      <c r="H337" s="18"/>
      <c r="I337" s="19"/>
    </row>
    <row r="338" spans="1:9" s="14" customFormat="1" ht="15" customHeight="1" x14ac:dyDescent="0.25">
      <c r="A338" s="15"/>
      <c r="B338" s="86"/>
      <c r="C338" s="13"/>
      <c r="D338" s="16"/>
      <c r="E338" s="17"/>
      <c r="F338" s="17"/>
      <c r="G338" s="18"/>
      <c r="H338" s="18"/>
      <c r="I338" s="19"/>
    </row>
    <row r="339" spans="1:9" s="14" customFormat="1" ht="15" customHeight="1" x14ac:dyDescent="0.25">
      <c r="A339" s="15"/>
      <c r="B339" s="86"/>
      <c r="C339" s="13"/>
      <c r="D339" s="16"/>
      <c r="E339" s="17"/>
      <c r="F339" s="17"/>
      <c r="G339" s="18"/>
      <c r="H339" s="18"/>
      <c r="I339" s="19"/>
    </row>
    <row r="340" spans="1:9" s="14" customFormat="1" ht="15" customHeight="1" x14ac:dyDescent="0.25">
      <c r="A340" s="15"/>
      <c r="B340" s="86"/>
      <c r="C340" s="13"/>
      <c r="D340" s="16"/>
      <c r="E340" s="17"/>
      <c r="F340" s="17"/>
      <c r="G340" s="18"/>
      <c r="H340" s="18"/>
      <c r="I340" s="19"/>
    </row>
    <row r="341" spans="1:9" s="14" customFormat="1" ht="15" customHeight="1" x14ac:dyDescent="0.25">
      <c r="A341" s="15"/>
      <c r="B341" s="86"/>
      <c r="C341" s="13"/>
      <c r="D341" s="16"/>
      <c r="E341" s="17"/>
      <c r="F341" s="17"/>
      <c r="G341" s="18"/>
      <c r="H341" s="18"/>
      <c r="I341" s="19"/>
    </row>
    <row r="342" spans="1:9" s="14" customFormat="1" ht="15" customHeight="1" x14ac:dyDescent="0.25">
      <c r="A342" s="15"/>
      <c r="B342" s="86"/>
      <c r="C342" s="13"/>
      <c r="D342" s="16"/>
      <c r="E342" s="17"/>
      <c r="F342" s="17"/>
      <c r="G342" s="18"/>
      <c r="H342" s="18"/>
      <c r="I342" s="19"/>
    </row>
    <row r="343" spans="1:9" s="14" customFormat="1" ht="15" customHeight="1" x14ac:dyDescent="0.25">
      <c r="A343" s="15"/>
      <c r="B343" s="86"/>
      <c r="C343" s="13"/>
      <c r="D343" s="16"/>
      <c r="E343" s="17"/>
      <c r="F343" s="17"/>
      <c r="G343" s="18"/>
      <c r="H343" s="18"/>
      <c r="I343" s="19"/>
    </row>
    <row r="344" spans="1:9" s="14" customFormat="1" ht="15" customHeight="1" x14ac:dyDescent="0.25">
      <c r="A344" s="15"/>
      <c r="B344" s="86"/>
      <c r="C344" s="13"/>
      <c r="D344" s="16"/>
      <c r="E344" s="17"/>
      <c r="F344" s="17"/>
      <c r="G344" s="18"/>
      <c r="H344" s="18"/>
      <c r="I344" s="19"/>
    </row>
    <row r="345" spans="1:9" s="14" customFormat="1" ht="15" customHeight="1" x14ac:dyDescent="0.25">
      <c r="A345" s="15"/>
      <c r="B345" s="86"/>
      <c r="C345" s="13"/>
      <c r="D345" s="16"/>
      <c r="E345" s="17"/>
      <c r="F345" s="17"/>
      <c r="G345" s="18"/>
      <c r="H345" s="18"/>
      <c r="I345" s="19"/>
    </row>
    <row r="346" spans="1:9" s="14" customFormat="1" ht="15" customHeight="1" x14ac:dyDescent="0.25">
      <c r="A346" s="15"/>
      <c r="B346" s="86"/>
      <c r="C346" s="13"/>
      <c r="D346" s="16"/>
      <c r="E346" s="17"/>
      <c r="F346" s="17"/>
      <c r="G346" s="18"/>
      <c r="H346" s="18"/>
      <c r="I346" s="19"/>
    </row>
    <row r="347" spans="1:9" s="14" customFormat="1" ht="15" customHeight="1" x14ac:dyDescent="0.25">
      <c r="A347" s="15"/>
      <c r="B347" s="86"/>
      <c r="C347" s="13"/>
      <c r="D347" s="16"/>
      <c r="E347" s="17"/>
      <c r="F347" s="17"/>
      <c r="G347" s="18"/>
      <c r="H347" s="18"/>
      <c r="I347" s="19"/>
    </row>
    <row r="348" spans="1:9" s="14" customFormat="1" ht="15" customHeight="1" x14ac:dyDescent="0.25">
      <c r="A348" s="15"/>
      <c r="B348" s="86"/>
      <c r="C348" s="13"/>
      <c r="D348" s="16"/>
      <c r="E348" s="17"/>
      <c r="F348" s="17"/>
      <c r="G348" s="18"/>
      <c r="H348" s="18"/>
      <c r="I348" s="19"/>
    </row>
    <row r="349" spans="1:9" s="14" customFormat="1" ht="15" customHeight="1" x14ac:dyDescent="0.25">
      <c r="A349" s="15"/>
      <c r="B349" s="86"/>
      <c r="C349" s="13"/>
      <c r="D349" s="16"/>
      <c r="E349" s="17"/>
      <c r="F349" s="17"/>
      <c r="G349" s="18"/>
      <c r="H349" s="18"/>
      <c r="I349" s="19"/>
    </row>
    <row r="350" spans="1:9" s="14" customFormat="1" ht="15" customHeight="1" x14ac:dyDescent="0.25">
      <c r="A350" s="15"/>
      <c r="B350" s="86"/>
      <c r="C350" s="13"/>
      <c r="D350" s="16"/>
      <c r="E350" s="17"/>
      <c r="F350" s="17"/>
      <c r="G350" s="18"/>
      <c r="H350" s="18"/>
      <c r="I350" s="19"/>
    </row>
    <row r="351" spans="1:9" s="14" customFormat="1" ht="15" customHeight="1" x14ac:dyDescent="0.25">
      <c r="A351" s="15"/>
      <c r="B351" s="86"/>
      <c r="C351" s="13"/>
      <c r="D351" s="16"/>
      <c r="E351" s="17"/>
      <c r="F351" s="17"/>
      <c r="G351" s="18"/>
      <c r="H351" s="18"/>
      <c r="I351" s="19"/>
    </row>
    <row r="352" spans="1:9" s="14" customFormat="1" ht="15" customHeight="1" x14ac:dyDescent="0.25">
      <c r="A352" s="15"/>
      <c r="B352" s="86"/>
      <c r="C352" s="13"/>
      <c r="D352" s="16"/>
      <c r="E352" s="17"/>
      <c r="F352" s="17"/>
      <c r="G352" s="18"/>
      <c r="H352" s="18"/>
      <c r="I352" s="19"/>
    </row>
    <row r="353" spans="1:9" s="14" customFormat="1" ht="15" customHeight="1" x14ac:dyDescent="0.25">
      <c r="A353" s="15"/>
      <c r="B353" s="86"/>
      <c r="C353" s="13"/>
      <c r="D353" s="16"/>
      <c r="E353" s="17"/>
      <c r="F353" s="17"/>
      <c r="G353" s="18"/>
      <c r="H353" s="18"/>
      <c r="I353" s="19"/>
    </row>
    <row r="354" spans="1:9" s="14" customFormat="1" ht="15" customHeight="1" x14ac:dyDescent="0.25">
      <c r="A354" s="15"/>
      <c r="B354" s="86"/>
      <c r="C354" s="13"/>
      <c r="D354" s="16"/>
      <c r="E354" s="17"/>
      <c r="F354" s="17"/>
      <c r="G354" s="18"/>
      <c r="H354" s="18"/>
      <c r="I354" s="19"/>
    </row>
    <row r="355" spans="1:9" s="14" customFormat="1" ht="15" customHeight="1" x14ac:dyDescent="0.25">
      <c r="A355" s="15"/>
      <c r="B355" s="86"/>
      <c r="C355" s="13"/>
      <c r="D355" s="16"/>
      <c r="E355" s="17"/>
      <c r="F355" s="17"/>
      <c r="G355" s="18"/>
      <c r="H355" s="18"/>
      <c r="I355" s="19"/>
    </row>
    <row r="356" spans="1:9" s="14" customFormat="1" ht="15" customHeight="1" x14ac:dyDescent="0.25">
      <c r="A356" s="15"/>
      <c r="B356" s="86"/>
      <c r="C356" s="13"/>
      <c r="D356" s="16"/>
      <c r="E356" s="17"/>
      <c r="F356" s="17"/>
      <c r="G356" s="18"/>
      <c r="H356" s="18"/>
      <c r="I356" s="19"/>
    </row>
    <row r="357" spans="1:9" s="14" customFormat="1" ht="15" customHeight="1" x14ac:dyDescent="0.25">
      <c r="A357" s="15"/>
      <c r="B357" s="86"/>
      <c r="C357" s="13"/>
      <c r="D357" s="16"/>
      <c r="E357" s="17"/>
      <c r="F357" s="17"/>
      <c r="G357" s="18"/>
      <c r="H357" s="18"/>
      <c r="I357" s="19"/>
    </row>
    <row r="358" spans="1:9" s="14" customFormat="1" ht="15" customHeight="1" x14ac:dyDescent="0.25">
      <c r="A358" s="15"/>
      <c r="B358" s="86"/>
      <c r="C358" s="13"/>
      <c r="D358" s="16"/>
      <c r="E358" s="17"/>
      <c r="F358" s="17"/>
      <c r="G358" s="18"/>
      <c r="H358" s="18"/>
      <c r="I358" s="19"/>
    </row>
    <row r="359" spans="1:9" s="14" customFormat="1" ht="15" customHeight="1" x14ac:dyDescent="0.25">
      <c r="A359" s="15"/>
      <c r="B359" s="86"/>
      <c r="C359" s="13"/>
      <c r="D359" s="16"/>
      <c r="E359" s="17"/>
      <c r="F359" s="17"/>
      <c r="G359" s="18"/>
      <c r="H359" s="18"/>
      <c r="I359" s="19"/>
    </row>
    <row r="360" spans="1:9" s="14" customFormat="1" ht="15" customHeight="1" x14ac:dyDescent="0.25">
      <c r="A360" s="15"/>
      <c r="B360" s="86"/>
      <c r="C360" s="13"/>
      <c r="D360" s="16"/>
      <c r="E360" s="17"/>
      <c r="F360" s="17"/>
      <c r="G360" s="18"/>
      <c r="H360" s="18"/>
      <c r="I360" s="19"/>
    </row>
    <row r="361" spans="1:9" s="14" customFormat="1" ht="15" customHeight="1" x14ac:dyDescent="0.25">
      <c r="A361" s="15"/>
      <c r="B361" s="86"/>
      <c r="C361" s="13"/>
      <c r="D361" s="16"/>
      <c r="E361" s="17"/>
      <c r="F361" s="17"/>
      <c r="G361" s="18"/>
      <c r="H361" s="18"/>
      <c r="I361" s="19"/>
    </row>
    <row r="362" spans="1:9" s="14" customFormat="1" ht="15" customHeight="1" x14ac:dyDescent="0.25">
      <c r="A362" s="15"/>
      <c r="B362" s="86"/>
      <c r="C362" s="13"/>
      <c r="D362" s="16"/>
      <c r="E362" s="17"/>
      <c r="F362" s="17"/>
      <c r="G362" s="18"/>
      <c r="H362" s="18"/>
      <c r="I362" s="19"/>
    </row>
    <row r="363" spans="1:9" s="14" customFormat="1" ht="15" customHeight="1" x14ac:dyDescent="0.25">
      <c r="A363" s="15"/>
      <c r="B363" s="86"/>
      <c r="C363" s="13"/>
      <c r="D363" s="16"/>
      <c r="E363" s="17"/>
      <c r="F363" s="17"/>
      <c r="G363" s="18"/>
      <c r="H363" s="18"/>
      <c r="I363" s="19"/>
    </row>
    <row r="364" spans="1:9" s="14" customFormat="1" ht="15" customHeight="1" x14ac:dyDescent="0.25">
      <c r="A364" s="15"/>
      <c r="B364" s="86"/>
      <c r="C364" s="13"/>
      <c r="D364" s="16"/>
      <c r="E364" s="17"/>
      <c r="F364" s="17"/>
      <c r="G364" s="18"/>
      <c r="H364" s="18"/>
      <c r="I364" s="19"/>
    </row>
    <row r="365" spans="1:9" s="14" customFormat="1" ht="15" customHeight="1" x14ac:dyDescent="0.25">
      <c r="A365" s="15"/>
      <c r="B365" s="86"/>
      <c r="C365" s="13"/>
      <c r="D365" s="16"/>
      <c r="E365" s="17"/>
      <c r="F365" s="17"/>
      <c r="G365" s="18"/>
      <c r="H365" s="18"/>
      <c r="I365" s="19"/>
    </row>
    <row r="366" spans="1:9" s="14" customFormat="1" ht="15" customHeight="1" x14ac:dyDescent="0.25">
      <c r="A366" s="15"/>
      <c r="B366" s="86"/>
      <c r="C366" s="13"/>
      <c r="D366" s="16"/>
      <c r="E366" s="17"/>
      <c r="F366" s="17"/>
      <c r="G366" s="18"/>
      <c r="H366" s="18"/>
      <c r="I366" s="19"/>
    </row>
    <row r="367" spans="1:9" s="14" customFormat="1" ht="15" customHeight="1" x14ac:dyDescent="0.25">
      <c r="A367" s="15"/>
      <c r="B367" s="86"/>
      <c r="C367" s="13"/>
      <c r="D367" s="16"/>
      <c r="E367" s="17"/>
      <c r="F367" s="17"/>
      <c r="G367" s="18"/>
      <c r="H367" s="18"/>
      <c r="I367" s="19"/>
    </row>
    <row r="368" spans="1:9" s="14" customFormat="1" ht="15" customHeight="1" x14ac:dyDescent="0.25">
      <c r="A368" s="15"/>
      <c r="B368" s="86"/>
      <c r="C368" s="13"/>
      <c r="D368" s="16"/>
      <c r="E368" s="17"/>
      <c r="F368" s="17"/>
      <c r="G368" s="18"/>
      <c r="H368" s="18"/>
      <c r="I368" s="19"/>
    </row>
    <row r="369" spans="1:9" s="14" customFormat="1" ht="15" customHeight="1" x14ac:dyDescent="0.25">
      <c r="A369" s="15"/>
      <c r="B369" s="86"/>
      <c r="C369" s="13"/>
      <c r="D369" s="16"/>
      <c r="E369" s="17"/>
      <c r="F369" s="17"/>
      <c r="G369" s="18"/>
      <c r="H369" s="18"/>
      <c r="I369" s="19"/>
    </row>
    <row r="370" spans="1:9" s="14" customFormat="1" ht="15" customHeight="1" x14ac:dyDescent="0.25">
      <c r="A370" s="15"/>
      <c r="B370" s="86"/>
      <c r="C370" s="13"/>
      <c r="D370" s="16"/>
      <c r="E370" s="17"/>
      <c r="F370" s="17"/>
      <c r="G370" s="18"/>
      <c r="H370" s="18"/>
      <c r="I370" s="19"/>
    </row>
    <row r="371" spans="1:9" s="14" customFormat="1" ht="15" customHeight="1" x14ac:dyDescent="0.25">
      <c r="A371" s="15"/>
      <c r="B371" s="86"/>
      <c r="C371" s="13"/>
      <c r="D371" s="16"/>
      <c r="E371" s="17"/>
      <c r="F371" s="17"/>
      <c r="G371" s="18"/>
      <c r="H371" s="18"/>
      <c r="I371" s="19"/>
    </row>
    <row r="372" spans="1:9" s="14" customFormat="1" ht="15" customHeight="1" x14ac:dyDescent="0.25">
      <c r="A372" s="15"/>
      <c r="B372" s="86"/>
      <c r="C372" s="13"/>
      <c r="D372" s="16"/>
      <c r="E372" s="17"/>
      <c r="F372" s="17"/>
      <c r="G372" s="18"/>
      <c r="H372" s="18"/>
      <c r="I372" s="19"/>
    </row>
    <row r="373" spans="1:9" s="14" customFormat="1" ht="15" customHeight="1" x14ac:dyDescent="0.25">
      <c r="A373" s="15"/>
      <c r="B373" s="86"/>
      <c r="C373" s="13"/>
      <c r="D373" s="16"/>
      <c r="E373" s="17"/>
      <c r="F373" s="17"/>
      <c r="G373" s="18"/>
      <c r="H373" s="18"/>
      <c r="I373" s="19"/>
    </row>
    <row r="374" spans="1:9" s="14" customFormat="1" ht="15" customHeight="1" x14ac:dyDescent="0.25">
      <c r="A374" s="15"/>
      <c r="B374" s="86"/>
      <c r="C374" s="13"/>
      <c r="D374" s="16"/>
      <c r="E374" s="17"/>
      <c r="F374" s="17"/>
      <c r="G374" s="18"/>
      <c r="H374" s="18"/>
      <c r="I374" s="19"/>
    </row>
    <row r="375" spans="1:9" s="14" customFormat="1" ht="15" customHeight="1" x14ac:dyDescent="0.25">
      <c r="A375" s="15"/>
      <c r="B375" s="86"/>
      <c r="C375" s="13"/>
      <c r="D375" s="16"/>
      <c r="E375" s="17"/>
      <c r="F375" s="17"/>
      <c r="G375" s="18"/>
      <c r="H375" s="18"/>
      <c r="I375" s="19"/>
    </row>
    <row r="376" spans="1:9" s="14" customFormat="1" ht="15" customHeight="1" x14ac:dyDescent="0.25">
      <c r="A376" s="15"/>
      <c r="B376" s="86"/>
      <c r="C376" s="13"/>
      <c r="D376" s="16"/>
      <c r="E376" s="17"/>
      <c r="F376" s="17"/>
      <c r="G376" s="18"/>
      <c r="H376" s="18"/>
      <c r="I376" s="19"/>
    </row>
    <row r="377" spans="1:9" s="14" customFormat="1" ht="15" customHeight="1" x14ac:dyDescent="0.25">
      <c r="A377" s="15"/>
      <c r="B377" s="86"/>
      <c r="C377" s="13"/>
      <c r="D377" s="16"/>
      <c r="E377" s="17"/>
      <c r="F377" s="17"/>
      <c r="G377" s="18"/>
      <c r="H377" s="18"/>
      <c r="I377" s="19"/>
    </row>
    <row r="378" spans="1:9" s="14" customFormat="1" ht="15" customHeight="1" x14ac:dyDescent="0.25">
      <c r="A378" s="15"/>
      <c r="B378" s="86"/>
      <c r="C378" s="13"/>
      <c r="D378" s="16"/>
      <c r="E378" s="17"/>
      <c r="F378" s="17"/>
      <c r="G378" s="18"/>
      <c r="H378" s="18"/>
      <c r="I378" s="19"/>
    </row>
    <row r="379" spans="1:9" s="14" customFormat="1" ht="15" customHeight="1" x14ac:dyDescent="0.25">
      <c r="A379" s="15"/>
      <c r="B379" s="86"/>
      <c r="C379" s="13"/>
      <c r="D379" s="16"/>
      <c r="E379" s="17"/>
      <c r="F379" s="17"/>
      <c r="G379" s="18"/>
      <c r="H379" s="18"/>
      <c r="I379" s="19"/>
    </row>
    <row r="380" spans="1:9" s="14" customFormat="1" ht="15" customHeight="1" x14ac:dyDescent="0.25">
      <c r="A380" s="15"/>
      <c r="B380" s="86"/>
      <c r="C380" s="13"/>
      <c r="D380" s="16"/>
      <c r="E380" s="17"/>
      <c r="F380" s="17"/>
      <c r="G380" s="18"/>
      <c r="H380" s="18"/>
      <c r="I380" s="19"/>
    </row>
    <row r="381" spans="1:9" s="14" customFormat="1" ht="15" customHeight="1" x14ac:dyDescent="0.25">
      <c r="A381" s="15"/>
      <c r="B381" s="86"/>
      <c r="C381" s="13"/>
      <c r="D381" s="16"/>
      <c r="E381" s="17"/>
      <c r="F381" s="17"/>
      <c r="G381" s="18"/>
      <c r="H381" s="18"/>
      <c r="I381" s="19"/>
    </row>
    <row r="382" spans="1:9" s="14" customFormat="1" ht="15" customHeight="1" x14ac:dyDescent="0.25">
      <c r="A382" s="15"/>
      <c r="B382" s="86"/>
      <c r="C382" s="13"/>
      <c r="D382" s="16"/>
      <c r="E382" s="17"/>
      <c r="F382" s="17"/>
      <c r="G382" s="18"/>
      <c r="H382" s="18"/>
      <c r="I382" s="19"/>
    </row>
    <row r="383" spans="1:9" s="14" customFormat="1" ht="15" customHeight="1" x14ac:dyDescent="0.25">
      <c r="A383" s="15"/>
      <c r="B383" s="86"/>
      <c r="C383" s="13"/>
      <c r="D383" s="16"/>
      <c r="E383" s="17"/>
      <c r="F383" s="17"/>
      <c r="G383" s="18"/>
      <c r="H383" s="18"/>
      <c r="I383" s="19"/>
    </row>
    <row r="384" spans="1:9" s="14" customFormat="1" ht="15" customHeight="1" x14ac:dyDescent="0.25">
      <c r="A384" s="15"/>
      <c r="B384" s="86"/>
      <c r="C384" s="13"/>
      <c r="D384" s="16"/>
      <c r="E384" s="17"/>
      <c r="F384" s="17"/>
      <c r="G384" s="18"/>
      <c r="H384" s="18"/>
      <c r="I384" s="19"/>
    </row>
    <row r="385" spans="1:9" s="14" customFormat="1" ht="15" customHeight="1" x14ac:dyDescent="0.25">
      <c r="A385" s="15"/>
      <c r="B385" s="86"/>
      <c r="C385" s="13"/>
      <c r="D385" s="16"/>
      <c r="E385" s="17"/>
      <c r="F385" s="17"/>
      <c r="G385" s="18"/>
      <c r="H385" s="18"/>
      <c r="I385" s="19"/>
    </row>
    <row r="386" spans="1:9" s="14" customFormat="1" ht="15" customHeight="1" x14ac:dyDescent="0.25">
      <c r="A386" s="15"/>
      <c r="B386" s="86"/>
      <c r="C386" s="13"/>
      <c r="D386" s="16"/>
      <c r="E386" s="17"/>
      <c r="F386" s="17"/>
      <c r="G386" s="18"/>
      <c r="H386" s="18"/>
      <c r="I386" s="19"/>
    </row>
    <row r="387" spans="1:9" s="14" customFormat="1" ht="15" customHeight="1" x14ac:dyDescent="0.25">
      <c r="A387" s="15"/>
      <c r="B387" s="86"/>
      <c r="C387" s="13"/>
      <c r="D387" s="16"/>
      <c r="E387" s="17"/>
      <c r="F387" s="17"/>
      <c r="G387" s="18"/>
      <c r="H387" s="18"/>
      <c r="I387" s="19"/>
    </row>
    <row r="388" spans="1:9" s="14" customFormat="1" ht="15" customHeight="1" x14ac:dyDescent="0.25">
      <c r="A388" s="15"/>
      <c r="B388" s="86"/>
      <c r="C388" s="13"/>
      <c r="D388" s="16"/>
      <c r="E388" s="17"/>
      <c r="F388" s="17"/>
      <c r="G388" s="18"/>
      <c r="H388" s="18"/>
      <c r="I388" s="19"/>
    </row>
    <row r="389" spans="1:9" s="14" customFormat="1" ht="15" customHeight="1" x14ac:dyDescent="0.25">
      <c r="A389" s="15"/>
      <c r="B389" s="86"/>
      <c r="C389" s="13"/>
      <c r="D389" s="16"/>
      <c r="E389" s="17"/>
      <c r="F389" s="17"/>
      <c r="G389" s="18"/>
      <c r="H389" s="18"/>
      <c r="I389" s="19"/>
    </row>
    <row r="390" spans="1:9" s="14" customFormat="1" ht="15" customHeight="1" x14ac:dyDescent="0.25">
      <c r="A390" s="15"/>
      <c r="B390" s="86"/>
      <c r="C390" s="13"/>
      <c r="D390" s="16"/>
      <c r="E390" s="17"/>
      <c r="F390" s="17"/>
      <c r="G390" s="18"/>
      <c r="H390" s="18"/>
      <c r="I390" s="19"/>
    </row>
    <row r="391" spans="1:9" s="14" customFormat="1" ht="15" customHeight="1" x14ac:dyDescent="0.25">
      <c r="A391" s="15"/>
      <c r="B391" s="86"/>
      <c r="C391" s="13"/>
      <c r="D391" s="16"/>
      <c r="E391" s="17"/>
      <c r="F391" s="17"/>
      <c r="G391" s="18"/>
      <c r="H391" s="18"/>
      <c r="I391" s="19"/>
    </row>
    <row r="392" spans="1:9" s="14" customFormat="1" ht="15" customHeight="1" x14ac:dyDescent="0.25">
      <c r="A392" s="15"/>
      <c r="B392" s="86"/>
      <c r="C392" s="13"/>
      <c r="D392" s="16"/>
      <c r="E392" s="17"/>
      <c r="F392" s="17"/>
      <c r="G392" s="18"/>
      <c r="H392" s="18"/>
      <c r="I392" s="19"/>
    </row>
    <row r="393" spans="1:9" s="14" customFormat="1" ht="15" customHeight="1" x14ac:dyDescent="0.25">
      <c r="A393" s="15"/>
      <c r="B393" s="86"/>
      <c r="C393" s="13"/>
      <c r="D393" s="16"/>
      <c r="E393" s="17"/>
      <c r="F393" s="17"/>
      <c r="G393" s="18"/>
      <c r="H393" s="18"/>
      <c r="I393" s="19"/>
    </row>
    <row r="394" spans="1:9" s="14" customFormat="1" ht="15" customHeight="1" x14ac:dyDescent="0.25">
      <c r="A394" s="15"/>
      <c r="B394" s="86"/>
      <c r="C394" s="13"/>
      <c r="D394" s="16"/>
      <c r="E394" s="17"/>
      <c r="F394" s="17"/>
      <c r="G394" s="18"/>
      <c r="H394" s="18"/>
      <c r="I394" s="19"/>
    </row>
    <row r="395" spans="1:9" s="14" customFormat="1" ht="15" customHeight="1" x14ac:dyDescent="0.25">
      <c r="A395" s="15"/>
      <c r="B395" s="86"/>
      <c r="C395" s="13"/>
      <c r="D395" s="16"/>
      <c r="E395" s="17"/>
      <c r="F395" s="17"/>
      <c r="G395" s="18"/>
      <c r="H395" s="18"/>
      <c r="I395" s="19"/>
    </row>
    <row r="396" spans="1:9" s="14" customFormat="1" ht="15" customHeight="1" x14ac:dyDescent="0.25">
      <c r="A396" s="15"/>
      <c r="B396" s="86"/>
      <c r="C396" s="13"/>
      <c r="D396" s="16"/>
      <c r="E396" s="17"/>
      <c r="F396" s="17"/>
      <c r="G396" s="18"/>
      <c r="H396" s="18"/>
      <c r="I396" s="19"/>
    </row>
    <row r="397" spans="1:9" s="14" customFormat="1" ht="15" customHeight="1" x14ac:dyDescent="0.25">
      <c r="A397" s="15"/>
      <c r="B397" s="86"/>
      <c r="C397" s="13"/>
      <c r="D397" s="16"/>
      <c r="E397" s="17"/>
      <c r="F397" s="17"/>
      <c r="G397" s="18"/>
      <c r="H397" s="18"/>
      <c r="I397" s="19"/>
    </row>
    <row r="398" spans="1:9" s="14" customFormat="1" ht="15" customHeight="1" x14ac:dyDescent="0.25">
      <c r="A398" s="15"/>
      <c r="B398" s="86"/>
      <c r="C398" s="13"/>
      <c r="D398" s="16"/>
      <c r="E398" s="17"/>
      <c r="F398" s="17"/>
      <c r="G398" s="18"/>
      <c r="H398" s="18"/>
      <c r="I398" s="19"/>
    </row>
    <row r="399" spans="1:9" s="14" customFormat="1" ht="15" customHeight="1" x14ac:dyDescent="0.25">
      <c r="A399" s="15"/>
      <c r="B399" s="86"/>
      <c r="C399" s="13"/>
      <c r="D399" s="16"/>
      <c r="E399" s="17"/>
      <c r="F399" s="17"/>
      <c r="G399" s="18"/>
      <c r="H399" s="18"/>
      <c r="I399" s="19"/>
    </row>
    <row r="400" spans="1:9" s="14" customFormat="1" ht="15" customHeight="1" x14ac:dyDescent="0.25">
      <c r="A400" s="15"/>
      <c r="B400" s="86"/>
      <c r="C400" s="13"/>
      <c r="D400" s="16"/>
      <c r="E400" s="17"/>
      <c r="F400" s="17"/>
      <c r="G400" s="18"/>
      <c r="H400" s="18"/>
      <c r="I400" s="19"/>
    </row>
    <row r="401" spans="1:9" s="14" customFormat="1" ht="15" customHeight="1" x14ac:dyDescent="0.25">
      <c r="A401" s="15"/>
      <c r="B401" s="86"/>
      <c r="C401" s="13"/>
      <c r="D401" s="16"/>
      <c r="E401" s="17"/>
      <c r="F401" s="17"/>
      <c r="G401" s="18"/>
      <c r="H401" s="18"/>
      <c r="I401" s="19"/>
    </row>
    <row r="402" spans="1:9" s="14" customFormat="1" ht="15" customHeight="1" x14ac:dyDescent="0.25">
      <c r="A402" s="15"/>
      <c r="B402" s="86"/>
      <c r="C402" s="13"/>
      <c r="D402" s="16"/>
      <c r="E402" s="17"/>
      <c r="F402" s="17"/>
      <c r="G402" s="18"/>
      <c r="H402" s="18"/>
      <c r="I402" s="19"/>
    </row>
    <row r="403" spans="1:9" s="14" customFormat="1" ht="15" customHeight="1" x14ac:dyDescent="0.25">
      <c r="A403" s="15"/>
      <c r="B403" s="86"/>
      <c r="C403" s="13"/>
      <c r="D403" s="16"/>
      <c r="E403" s="17"/>
      <c r="F403" s="17"/>
      <c r="G403" s="18"/>
      <c r="H403" s="18"/>
      <c r="I403" s="19"/>
    </row>
    <row r="404" spans="1:9" s="14" customFormat="1" ht="15" customHeight="1" x14ac:dyDescent="0.25">
      <c r="A404" s="15"/>
      <c r="B404" s="86"/>
      <c r="C404" s="13"/>
      <c r="D404" s="16"/>
      <c r="E404" s="17"/>
      <c r="F404" s="17"/>
      <c r="G404" s="18"/>
      <c r="H404" s="18"/>
      <c r="I404" s="19"/>
    </row>
    <row r="405" spans="1:9" s="14" customFormat="1" ht="15" customHeight="1" x14ac:dyDescent="0.25">
      <c r="A405" s="15"/>
      <c r="B405" s="86"/>
      <c r="C405" s="13"/>
      <c r="D405" s="16"/>
      <c r="E405" s="17"/>
      <c r="F405" s="17"/>
      <c r="G405" s="18"/>
      <c r="H405" s="18"/>
      <c r="I405" s="19"/>
    </row>
    <row r="406" spans="1:9" s="14" customFormat="1" ht="15" customHeight="1" x14ac:dyDescent="0.25">
      <c r="A406" s="15"/>
      <c r="B406" s="86"/>
      <c r="C406" s="13"/>
      <c r="D406" s="16"/>
      <c r="E406" s="17"/>
      <c r="F406" s="17"/>
      <c r="G406" s="18"/>
      <c r="H406" s="18"/>
      <c r="I406" s="19"/>
    </row>
    <row r="407" spans="1:9" s="14" customFormat="1" ht="15" customHeight="1" x14ac:dyDescent="0.25">
      <c r="A407" s="15"/>
      <c r="B407" s="86"/>
      <c r="C407" s="13"/>
      <c r="D407" s="16"/>
      <c r="E407" s="17"/>
      <c r="F407" s="17"/>
      <c r="G407" s="18"/>
      <c r="H407" s="18"/>
      <c r="I407" s="19"/>
    </row>
    <row r="408" spans="1:9" s="14" customFormat="1" ht="15" customHeight="1" x14ac:dyDescent="0.25">
      <c r="A408" s="15"/>
      <c r="B408" s="86"/>
      <c r="C408" s="13"/>
      <c r="D408" s="16"/>
      <c r="E408" s="17"/>
      <c r="F408" s="17"/>
      <c r="G408" s="18"/>
      <c r="H408" s="18"/>
      <c r="I408" s="19"/>
    </row>
    <row r="409" spans="1:9" s="14" customFormat="1" ht="15" customHeight="1" x14ac:dyDescent="0.25">
      <c r="A409" s="15"/>
      <c r="B409" s="86"/>
      <c r="C409" s="13"/>
      <c r="D409" s="16"/>
      <c r="E409" s="17"/>
      <c r="F409" s="17"/>
      <c r="G409" s="18"/>
      <c r="H409" s="18"/>
      <c r="I409" s="19"/>
    </row>
    <row r="410" spans="1:9" s="14" customFormat="1" ht="15" customHeight="1" x14ac:dyDescent="0.25">
      <c r="A410" s="15"/>
      <c r="B410" s="86"/>
      <c r="C410" s="13"/>
      <c r="D410" s="16"/>
      <c r="E410" s="17"/>
      <c r="F410" s="17"/>
      <c r="G410" s="18"/>
      <c r="H410" s="18"/>
      <c r="I410" s="19"/>
    </row>
    <row r="411" spans="1:9" s="14" customFormat="1" ht="15" customHeight="1" x14ac:dyDescent="0.25">
      <c r="A411" s="15"/>
      <c r="B411" s="86"/>
      <c r="C411" s="13"/>
      <c r="D411" s="16"/>
      <c r="E411" s="17"/>
      <c r="F411" s="17"/>
      <c r="G411" s="18"/>
      <c r="H411" s="18"/>
      <c r="I411" s="19"/>
    </row>
    <row r="412" spans="1:9" s="14" customFormat="1" ht="15" customHeight="1" x14ac:dyDescent="0.25">
      <c r="A412" s="15"/>
      <c r="B412" s="86"/>
      <c r="C412" s="13"/>
      <c r="D412" s="16"/>
      <c r="E412" s="17"/>
      <c r="F412" s="17"/>
      <c r="G412" s="18"/>
      <c r="H412" s="18"/>
      <c r="I412" s="19"/>
    </row>
    <row r="413" spans="1:9" s="14" customFormat="1" ht="15" customHeight="1" x14ac:dyDescent="0.25">
      <c r="A413" s="15"/>
      <c r="B413" s="86"/>
      <c r="C413" s="13"/>
      <c r="D413" s="16"/>
      <c r="E413" s="17"/>
      <c r="F413" s="17"/>
      <c r="G413" s="18"/>
      <c r="H413" s="18"/>
      <c r="I413" s="19"/>
    </row>
    <row r="414" spans="1:9" s="14" customFormat="1" ht="15" customHeight="1" x14ac:dyDescent="0.25">
      <c r="A414" s="15"/>
      <c r="B414" s="86"/>
      <c r="C414" s="13"/>
      <c r="D414" s="16"/>
      <c r="E414" s="17"/>
      <c r="F414" s="17"/>
      <c r="G414" s="18"/>
      <c r="H414" s="18"/>
      <c r="I414" s="19"/>
    </row>
    <row r="415" spans="1:9" s="14" customFormat="1" ht="15" customHeight="1" x14ac:dyDescent="0.25">
      <c r="A415" s="15"/>
      <c r="B415" s="86"/>
      <c r="C415" s="13"/>
      <c r="D415" s="16"/>
      <c r="E415" s="17"/>
      <c r="F415" s="17"/>
      <c r="G415" s="18"/>
      <c r="H415" s="18"/>
      <c r="I415" s="19"/>
    </row>
    <row r="416" spans="1:9" s="14" customFormat="1" ht="15" customHeight="1" x14ac:dyDescent="0.25">
      <c r="A416" s="15"/>
      <c r="B416" s="86"/>
      <c r="C416" s="13"/>
      <c r="D416" s="16"/>
      <c r="E416" s="17"/>
      <c r="F416" s="17"/>
      <c r="G416" s="18"/>
      <c r="H416" s="18"/>
      <c r="I416" s="19"/>
    </row>
    <row r="417" spans="1:9" s="14" customFormat="1" ht="15" customHeight="1" x14ac:dyDescent="0.25">
      <c r="A417" s="15"/>
      <c r="B417" s="86"/>
      <c r="C417" s="13"/>
      <c r="D417" s="16"/>
      <c r="E417" s="17"/>
      <c r="F417" s="17"/>
      <c r="G417" s="18"/>
      <c r="H417" s="18"/>
      <c r="I417" s="19"/>
    </row>
    <row r="418" spans="1:9" s="14" customFormat="1" ht="15" customHeight="1" x14ac:dyDescent="0.25">
      <c r="A418" s="15"/>
      <c r="B418" s="86"/>
      <c r="C418" s="13"/>
      <c r="D418" s="16"/>
      <c r="E418" s="17"/>
      <c r="F418" s="17"/>
      <c r="G418" s="18"/>
      <c r="H418" s="18"/>
      <c r="I418" s="19"/>
    </row>
    <row r="419" spans="1:9" s="14" customFormat="1" ht="15" customHeight="1" x14ac:dyDescent="0.25">
      <c r="A419" s="15"/>
      <c r="B419" s="86"/>
      <c r="C419" s="13"/>
      <c r="D419" s="16"/>
      <c r="E419" s="17"/>
      <c r="F419" s="17"/>
      <c r="G419" s="18"/>
      <c r="H419" s="18"/>
      <c r="I419" s="19"/>
    </row>
    <row r="420" spans="1:9" s="14" customFormat="1" ht="15" customHeight="1" x14ac:dyDescent="0.25">
      <c r="A420" s="15"/>
      <c r="B420" s="86"/>
      <c r="C420" s="13"/>
      <c r="D420" s="16"/>
      <c r="E420" s="17"/>
      <c r="F420" s="17"/>
      <c r="G420" s="18"/>
      <c r="H420" s="18"/>
      <c r="I420" s="19"/>
    </row>
    <row r="421" spans="1:9" s="14" customFormat="1" ht="15" customHeight="1" x14ac:dyDescent="0.25">
      <c r="A421" s="15"/>
      <c r="B421" s="86"/>
      <c r="C421" s="13"/>
      <c r="D421" s="16"/>
      <c r="E421" s="17"/>
      <c r="F421" s="17"/>
      <c r="G421" s="18"/>
      <c r="H421" s="18"/>
      <c r="I421" s="19"/>
    </row>
    <row r="422" spans="1:9" s="14" customFormat="1" ht="15" customHeight="1" x14ac:dyDescent="0.25">
      <c r="A422" s="15"/>
      <c r="B422" s="86"/>
      <c r="C422" s="13"/>
      <c r="D422" s="16"/>
      <c r="E422" s="17"/>
      <c r="F422" s="17"/>
      <c r="G422" s="18"/>
      <c r="H422" s="18"/>
      <c r="I422" s="19"/>
    </row>
    <row r="423" spans="1:9" s="14" customFormat="1" ht="15" customHeight="1" x14ac:dyDescent="0.25">
      <c r="A423" s="15"/>
      <c r="B423" s="86"/>
      <c r="C423" s="13"/>
      <c r="D423" s="16"/>
      <c r="E423" s="17"/>
      <c r="F423" s="17"/>
      <c r="G423" s="18"/>
      <c r="H423" s="18"/>
      <c r="I423" s="19"/>
    </row>
    <row r="424" spans="1:9" s="14" customFormat="1" ht="15" customHeight="1" x14ac:dyDescent="0.25">
      <c r="A424" s="15"/>
      <c r="B424" s="86"/>
      <c r="C424" s="13"/>
      <c r="D424" s="16"/>
      <c r="E424" s="17"/>
      <c r="F424" s="17"/>
      <c r="G424" s="18"/>
      <c r="H424" s="18"/>
      <c r="I424" s="19"/>
    </row>
    <row r="425" spans="1:9" s="14" customFormat="1" ht="15" customHeight="1" x14ac:dyDescent="0.25">
      <c r="A425" s="15"/>
      <c r="B425" s="86"/>
      <c r="C425" s="13"/>
      <c r="D425" s="16"/>
      <c r="E425" s="17"/>
      <c r="F425" s="17"/>
      <c r="G425" s="18"/>
      <c r="H425" s="18"/>
      <c r="I425" s="19"/>
    </row>
    <row r="426" spans="1:9" s="14" customFormat="1" ht="15" customHeight="1" x14ac:dyDescent="0.25">
      <c r="A426" s="15"/>
      <c r="B426" s="86"/>
      <c r="C426" s="13"/>
      <c r="D426" s="16"/>
      <c r="E426" s="17"/>
      <c r="F426" s="17"/>
      <c r="G426" s="18"/>
      <c r="H426" s="18"/>
      <c r="I426" s="19"/>
    </row>
    <row r="427" spans="1:9" s="14" customFormat="1" ht="15" customHeight="1" x14ac:dyDescent="0.25">
      <c r="A427" s="15"/>
      <c r="B427" s="86"/>
      <c r="C427" s="13"/>
      <c r="D427" s="16"/>
      <c r="E427" s="17"/>
      <c r="F427" s="17"/>
      <c r="G427" s="18"/>
      <c r="H427" s="18"/>
      <c r="I427" s="19"/>
    </row>
    <row r="428" spans="1:9" s="14" customFormat="1" ht="15" customHeight="1" x14ac:dyDescent="0.25">
      <c r="A428" s="15"/>
      <c r="B428" s="86"/>
      <c r="C428" s="13"/>
      <c r="D428" s="16"/>
      <c r="E428" s="17"/>
      <c r="F428" s="17"/>
      <c r="G428" s="18"/>
      <c r="H428" s="18"/>
      <c r="I428" s="19"/>
    </row>
    <row r="429" spans="1:9" s="14" customFormat="1" ht="15" customHeight="1" x14ac:dyDescent="0.25">
      <c r="A429" s="15"/>
      <c r="B429" s="86"/>
      <c r="C429" s="13"/>
      <c r="D429" s="16"/>
      <c r="E429" s="17"/>
      <c r="F429" s="17"/>
      <c r="G429" s="18"/>
      <c r="H429" s="18"/>
      <c r="I429" s="19"/>
    </row>
    <row r="430" spans="1:9" s="14" customFormat="1" ht="15" customHeight="1" x14ac:dyDescent="0.25">
      <c r="A430" s="15"/>
      <c r="B430" s="86"/>
      <c r="C430" s="13"/>
      <c r="D430" s="16"/>
      <c r="E430" s="17"/>
      <c r="F430" s="17"/>
      <c r="G430" s="18"/>
      <c r="H430" s="18"/>
      <c r="I430" s="19"/>
    </row>
    <row r="431" spans="1:9" s="14" customFormat="1" ht="15" customHeight="1" x14ac:dyDescent="0.25">
      <c r="A431" s="15"/>
      <c r="B431" s="86"/>
      <c r="C431" s="13"/>
      <c r="D431" s="16"/>
      <c r="E431" s="17"/>
      <c r="F431" s="17"/>
      <c r="G431" s="18"/>
      <c r="H431" s="18"/>
      <c r="I431" s="19"/>
    </row>
    <row r="432" spans="1:9" s="14" customFormat="1" ht="15" customHeight="1" x14ac:dyDescent="0.25">
      <c r="A432" s="15"/>
      <c r="B432" s="86"/>
      <c r="C432" s="13"/>
      <c r="D432" s="16"/>
      <c r="E432" s="17"/>
      <c r="F432" s="17"/>
      <c r="G432" s="18"/>
      <c r="H432" s="18"/>
      <c r="I432" s="19"/>
    </row>
    <row r="433" spans="1:9" s="14" customFormat="1" ht="15" customHeight="1" x14ac:dyDescent="0.25">
      <c r="A433" s="15"/>
      <c r="B433" s="86"/>
      <c r="C433" s="13"/>
      <c r="D433" s="16"/>
      <c r="E433" s="17"/>
      <c r="F433" s="17"/>
      <c r="G433" s="18"/>
      <c r="H433" s="18"/>
      <c r="I433" s="19"/>
    </row>
    <row r="434" spans="1:9" s="14" customFormat="1" ht="15" customHeight="1" x14ac:dyDescent="0.25">
      <c r="A434" s="15"/>
      <c r="B434" s="86"/>
      <c r="C434" s="13"/>
      <c r="D434" s="16"/>
      <c r="E434" s="17"/>
      <c r="F434" s="17"/>
      <c r="G434" s="18"/>
      <c r="H434" s="18"/>
      <c r="I434" s="19"/>
    </row>
    <row r="435" spans="1:9" s="14" customFormat="1" ht="15" customHeight="1" x14ac:dyDescent="0.25">
      <c r="A435" s="15"/>
      <c r="B435" s="86"/>
      <c r="C435" s="13"/>
      <c r="D435" s="16"/>
      <c r="E435" s="17"/>
      <c r="F435" s="17"/>
      <c r="G435" s="18"/>
      <c r="H435" s="18"/>
      <c r="I435" s="19"/>
    </row>
    <row r="436" spans="1:9" s="14" customFormat="1" ht="15" customHeight="1" x14ac:dyDescent="0.25">
      <c r="A436" s="15"/>
      <c r="B436" s="86"/>
      <c r="C436" s="13"/>
      <c r="D436" s="16"/>
      <c r="E436" s="17"/>
      <c r="F436" s="17"/>
      <c r="G436" s="18"/>
      <c r="H436" s="18"/>
      <c r="I436" s="19"/>
    </row>
    <row r="437" spans="1:9" s="14" customFormat="1" ht="15" customHeight="1" x14ac:dyDescent="0.25">
      <c r="A437" s="15"/>
      <c r="B437" s="86"/>
      <c r="C437" s="13"/>
      <c r="D437" s="16"/>
      <c r="E437" s="17"/>
      <c r="F437" s="17"/>
      <c r="G437" s="18"/>
      <c r="H437" s="18"/>
      <c r="I437" s="19"/>
    </row>
    <row r="438" spans="1:9" s="14" customFormat="1" ht="15" customHeight="1" x14ac:dyDescent="0.25">
      <c r="A438" s="15"/>
      <c r="B438" s="86"/>
      <c r="C438" s="13"/>
      <c r="D438" s="16"/>
      <c r="E438" s="17"/>
      <c r="F438" s="17"/>
      <c r="G438" s="18"/>
      <c r="H438" s="18"/>
      <c r="I438" s="19"/>
    </row>
    <row r="439" spans="1:9" s="14" customFormat="1" ht="15" customHeight="1" x14ac:dyDescent="0.25">
      <c r="A439" s="15"/>
      <c r="B439" s="86"/>
      <c r="C439" s="13"/>
      <c r="D439" s="16"/>
      <c r="E439" s="17"/>
      <c r="F439" s="17"/>
      <c r="G439" s="18"/>
      <c r="H439" s="18"/>
      <c r="I439" s="19"/>
    </row>
    <row r="440" spans="1:9" s="14" customFormat="1" ht="15" customHeight="1" x14ac:dyDescent="0.25">
      <c r="A440" s="15"/>
      <c r="B440" s="86"/>
      <c r="C440" s="13"/>
      <c r="D440" s="16"/>
      <c r="E440" s="17"/>
      <c r="F440" s="17"/>
      <c r="G440" s="18"/>
      <c r="H440" s="18"/>
      <c r="I440" s="19"/>
    </row>
    <row r="441" spans="1:9" s="14" customFormat="1" ht="15" customHeight="1" x14ac:dyDescent="0.25">
      <c r="A441" s="15"/>
      <c r="B441" s="86"/>
      <c r="C441" s="13"/>
      <c r="D441" s="16"/>
      <c r="E441" s="17"/>
      <c r="F441" s="17"/>
      <c r="G441" s="18"/>
      <c r="H441" s="18"/>
      <c r="I441" s="19"/>
    </row>
    <row r="442" spans="1:9" s="14" customFormat="1" ht="15" customHeight="1" x14ac:dyDescent="0.25">
      <c r="A442" s="15"/>
      <c r="B442" s="86"/>
      <c r="C442" s="13"/>
      <c r="D442" s="16"/>
      <c r="E442" s="17"/>
      <c r="F442" s="17"/>
      <c r="G442" s="18"/>
      <c r="H442" s="18"/>
      <c r="I442" s="19"/>
    </row>
    <row r="443" spans="1:9" s="14" customFormat="1" ht="15" customHeight="1" x14ac:dyDescent="0.25">
      <c r="A443" s="15"/>
      <c r="B443" s="86"/>
      <c r="C443" s="13"/>
      <c r="D443" s="16"/>
      <c r="E443" s="17"/>
      <c r="F443" s="17"/>
      <c r="G443" s="18"/>
      <c r="H443" s="18"/>
      <c r="I443" s="19"/>
    </row>
    <row r="444" spans="1:9" s="14" customFormat="1" ht="15" customHeight="1" x14ac:dyDescent="0.25">
      <c r="A444" s="15"/>
      <c r="B444" s="86"/>
      <c r="C444" s="13"/>
      <c r="D444" s="16"/>
      <c r="E444" s="17"/>
      <c r="F444" s="17"/>
      <c r="G444" s="18"/>
      <c r="H444" s="18"/>
      <c r="I444" s="19"/>
    </row>
    <row r="445" spans="1:9" s="14" customFormat="1" ht="15" customHeight="1" x14ac:dyDescent="0.25">
      <c r="A445" s="15"/>
      <c r="B445" s="86"/>
      <c r="C445" s="13"/>
      <c r="D445" s="16"/>
      <c r="E445" s="17"/>
      <c r="F445" s="17"/>
      <c r="G445" s="18"/>
      <c r="H445" s="18"/>
      <c r="I445" s="19"/>
    </row>
    <row r="446" spans="1:9" s="14" customFormat="1" ht="15" customHeight="1" x14ac:dyDescent="0.25">
      <c r="A446" s="15"/>
      <c r="B446" s="86"/>
      <c r="C446" s="13"/>
      <c r="D446" s="16"/>
      <c r="E446" s="17"/>
      <c r="F446" s="17"/>
      <c r="G446" s="18"/>
      <c r="H446" s="18"/>
      <c r="I446" s="19"/>
    </row>
    <row r="447" spans="1:9" s="14" customFormat="1" ht="15" customHeight="1" x14ac:dyDescent="0.25">
      <c r="A447" s="15"/>
      <c r="B447" s="86"/>
      <c r="C447" s="13"/>
      <c r="D447" s="16"/>
      <c r="E447" s="17"/>
      <c r="F447" s="17"/>
      <c r="G447" s="18"/>
      <c r="H447" s="18"/>
      <c r="I447" s="19"/>
    </row>
    <row r="448" spans="1:9" s="14" customFormat="1" ht="15" customHeight="1" x14ac:dyDescent="0.25">
      <c r="A448" s="15"/>
      <c r="B448" s="86"/>
      <c r="C448" s="13"/>
      <c r="D448" s="16"/>
      <c r="E448" s="17"/>
      <c r="F448" s="17"/>
      <c r="G448" s="18"/>
      <c r="H448" s="18"/>
      <c r="I448" s="19"/>
    </row>
    <row r="449" spans="1:9" s="14" customFormat="1" ht="15" customHeight="1" x14ac:dyDescent="0.25">
      <c r="A449" s="15"/>
      <c r="B449" s="86"/>
      <c r="C449" s="13"/>
      <c r="D449" s="16"/>
      <c r="E449" s="17"/>
      <c r="F449" s="17"/>
      <c r="G449" s="18"/>
      <c r="H449" s="18"/>
      <c r="I449" s="19"/>
    </row>
    <row r="450" spans="1:9" s="14" customFormat="1" ht="15" customHeight="1" x14ac:dyDescent="0.25">
      <c r="A450" s="15"/>
      <c r="B450" s="86"/>
      <c r="C450" s="13"/>
      <c r="D450" s="16"/>
      <c r="E450" s="17"/>
      <c r="F450" s="17"/>
      <c r="G450" s="18"/>
      <c r="H450" s="18"/>
      <c r="I450" s="19"/>
    </row>
    <row r="451" spans="1:9" s="14" customFormat="1" ht="15" customHeight="1" x14ac:dyDescent="0.25">
      <c r="A451" s="15"/>
      <c r="B451" s="86"/>
      <c r="C451" s="13"/>
      <c r="D451" s="16"/>
      <c r="E451" s="17"/>
      <c r="F451" s="17"/>
      <c r="G451" s="18"/>
      <c r="H451" s="18"/>
      <c r="I451" s="19"/>
    </row>
    <row r="452" spans="1:9" s="14" customFormat="1" ht="15" customHeight="1" x14ac:dyDescent="0.25">
      <c r="A452" s="15"/>
      <c r="B452" s="86"/>
      <c r="C452" s="13"/>
      <c r="D452" s="16"/>
      <c r="E452" s="17"/>
      <c r="F452" s="17"/>
      <c r="G452" s="18"/>
      <c r="H452" s="18"/>
      <c r="I452" s="19"/>
    </row>
    <row r="453" spans="1:9" s="14" customFormat="1" ht="15" customHeight="1" x14ac:dyDescent="0.25">
      <c r="A453" s="15"/>
      <c r="B453" s="86"/>
      <c r="C453" s="13"/>
      <c r="D453" s="16"/>
      <c r="E453" s="17"/>
      <c r="F453" s="17"/>
      <c r="G453" s="18"/>
      <c r="H453" s="18"/>
      <c r="I453" s="19"/>
    </row>
    <row r="454" spans="1:9" s="14" customFormat="1" ht="15" customHeight="1" x14ac:dyDescent="0.25">
      <c r="A454" s="15"/>
      <c r="B454" s="86"/>
      <c r="C454" s="13"/>
      <c r="D454" s="16"/>
      <c r="E454" s="17"/>
      <c r="F454" s="17"/>
      <c r="G454" s="18"/>
      <c r="H454" s="18"/>
      <c r="I454" s="19"/>
    </row>
    <row r="455" spans="1:9" s="14" customFormat="1" ht="15" customHeight="1" x14ac:dyDescent="0.25">
      <c r="A455" s="15"/>
      <c r="B455" s="86"/>
      <c r="C455" s="13"/>
      <c r="D455" s="16"/>
      <c r="E455" s="17"/>
      <c r="F455" s="17"/>
      <c r="G455" s="18"/>
      <c r="H455" s="18"/>
      <c r="I455" s="19"/>
    </row>
    <row r="456" spans="1:9" s="14" customFormat="1" ht="15" customHeight="1" x14ac:dyDescent="0.25">
      <c r="A456" s="15"/>
      <c r="B456" s="86"/>
      <c r="C456" s="13"/>
      <c r="D456" s="16"/>
      <c r="E456" s="17"/>
      <c r="F456" s="17"/>
      <c r="G456" s="18"/>
      <c r="H456" s="18"/>
      <c r="I456" s="19"/>
    </row>
    <row r="457" spans="1:9" s="14" customFormat="1" ht="15" customHeight="1" x14ac:dyDescent="0.25">
      <c r="A457" s="15"/>
      <c r="B457" s="86"/>
      <c r="C457" s="13"/>
      <c r="D457" s="16"/>
      <c r="E457" s="17"/>
      <c r="F457" s="17"/>
      <c r="G457" s="18"/>
      <c r="H457" s="18"/>
      <c r="I457" s="19"/>
    </row>
    <row r="458" spans="1:9" s="14" customFormat="1" ht="15" customHeight="1" x14ac:dyDescent="0.25">
      <c r="A458" s="15"/>
      <c r="B458" s="86"/>
      <c r="C458" s="13"/>
      <c r="D458" s="16"/>
      <c r="E458" s="17"/>
      <c r="F458" s="17"/>
      <c r="G458" s="18"/>
      <c r="H458" s="18"/>
      <c r="I458" s="19"/>
    </row>
    <row r="459" spans="1:9" s="14" customFormat="1" ht="15" customHeight="1" x14ac:dyDescent="0.25">
      <c r="A459" s="15"/>
      <c r="B459" s="86"/>
      <c r="C459" s="13"/>
      <c r="D459" s="16"/>
      <c r="E459" s="17"/>
      <c r="F459" s="17"/>
      <c r="G459" s="18"/>
      <c r="H459" s="18"/>
      <c r="I459" s="19"/>
    </row>
    <row r="460" spans="1:9" s="14" customFormat="1" ht="15" customHeight="1" x14ac:dyDescent="0.25">
      <c r="A460" s="15"/>
      <c r="B460" s="86"/>
      <c r="C460" s="13"/>
      <c r="D460" s="16"/>
      <c r="E460" s="17"/>
      <c r="F460" s="17"/>
      <c r="G460" s="18"/>
      <c r="H460" s="18"/>
      <c r="I460" s="19"/>
    </row>
    <row r="461" spans="1:9" s="14" customFormat="1" ht="15" customHeight="1" x14ac:dyDescent="0.25">
      <c r="A461" s="15"/>
      <c r="B461" s="86"/>
      <c r="C461" s="13"/>
      <c r="D461" s="16"/>
      <c r="E461" s="17"/>
      <c r="F461" s="17"/>
      <c r="G461" s="18"/>
      <c r="H461" s="18"/>
      <c r="I461" s="19"/>
    </row>
    <row r="462" spans="1:9" s="14" customFormat="1" ht="15" customHeight="1" x14ac:dyDescent="0.25">
      <c r="A462" s="15"/>
      <c r="B462" s="86"/>
      <c r="C462" s="13"/>
      <c r="D462" s="16"/>
      <c r="E462" s="17"/>
      <c r="F462" s="17"/>
      <c r="G462" s="18"/>
      <c r="H462" s="18"/>
      <c r="I462" s="19"/>
    </row>
    <row r="463" spans="1:9" s="14" customFormat="1" ht="15" customHeight="1" x14ac:dyDescent="0.25">
      <c r="A463" s="15"/>
      <c r="B463" s="86"/>
      <c r="C463" s="13"/>
      <c r="D463" s="16"/>
      <c r="E463" s="17"/>
      <c r="F463" s="17"/>
      <c r="G463" s="18"/>
      <c r="H463" s="18"/>
      <c r="I463" s="19"/>
    </row>
    <row r="464" spans="1:9" s="14" customFormat="1" ht="15" customHeight="1" x14ac:dyDescent="0.25">
      <c r="A464" s="15"/>
      <c r="B464" s="86"/>
      <c r="C464" s="13"/>
      <c r="D464" s="16"/>
      <c r="E464" s="17"/>
      <c r="F464" s="17"/>
      <c r="G464" s="18"/>
      <c r="H464" s="18"/>
      <c r="I464" s="19"/>
    </row>
    <row r="465" spans="1:9" s="14" customFormat="1" ht="15" customHeight="1" x14ac:dyDescent="0.25">
      <c r="A465" s="15"/>
      <c r="B465" s="86"/>
      <c r="C465" s="13"/>
      <c r="D465" s="16"/>
      <c r="E465" s="17"/>
      <c r="F465" s="17"/>
      <c r="G465" s="18"/>
      <c r="H465" s="18"/>
      <c r="I465" s="19"/>
    </row>
    <row r="466" spans="1:9" s="14" customFormat="1" ht="15" customHeight="1" x14ac:dyDescent="0.25">
      <c r="A466" s="15"/>
      <c r="B466" s="86"/>
      <c r="C466" s="13"/>
      <c r="D466" s="16"/>
      <c r="E466" s="17"/>
      <c r="F466" s="17"/>
      <c r="G466" s="18"/>
      <c r="H466" s="18"/>
      <c r="I466" s="19"/>
    </row>
    <row r="467" spans="1:9" s="14" customFormat="1" ht="15" customHeight="1" x14ac:dyDescent="0.25">
      <c r="A467" s="15"/>
      <c r="B467" s="86"/>
      <c r="C467" s="13"/>
      <c r="D467" s="16"/>
      <c r="E467" s="17"/>
      <c r="F467" s="17"/>
      <c r="G467" s="18"/>
      <c r="H467" s="18"/>
      <c r="I467" s="19"/>
    </row>
    <row r="468" spans="1:9" s="14" customFormat="1" ht="15" customHeight="1" x14ac:dyDescent="0.25">
      <c r="A468" s="15"/>
      <c r="B468" s="86"/>
      <c r="C468" s="13"/>
      <c r="D468" s="16"/>
      <c r="E468" s="17"/>
      <c r="F468" s="17"/>
      <c r="G468" s="18"/>
      <c r="H468" s="18"/>
      <c r="I468" s="19"/>
    </row>
    <row r="469" spans="1:9" s="14" customFormat="1" ht="15" customHeight="1" x14ac:dyDescent="0.25">
      <c r="A469" s="15"/>
      <c r="B469" s="86"/>
      <c r="C469" s="13"/>
      <c r="D469" s="16"/>
      <c r="E469" s="17"/>
      <c r="F469" s="17"/>
      <c r="G469" s="18"/>
      <c r="H469" s="18"/>
      <c r="I469" s="19"/>
    </row>
    <row r="470" spans="1:9" s="14" customFormat="1" ht="15" customHeight="1" x14ac:dyDescent="0.25">
      <c r="A470" s="15"/>
      <c r="B470" s="86"/>
      <c r="C470" s="13"/>
      <c r="D470" s="16"/>
      <c r="E470" s="17"/>
      <c r="F470" s="17"/>
      <c r="G470" s="18"/>
      <c r="H470" s="18"/>
      <c r="I470" s="19"/>
    </row>
    <row r="471" spans="1:9" s="14" customFormat="1" ht="15" customHeight="1" x14ac:dyDescent="0.25">
      <c r="A471" s="15"/>
      <c r="B471" s="86"/>
      <c r="C471" s="13"/>
      <c r="D471" s="16"/>
      <c r="E471" s="17"/>
      <c r="F471" s="17"/>
      <c r="G471" s="18"/>
      <c r="H471" s="18"/>
      <c r="I471" s="19"/>
    </row>
    <row r="472" spans="1:9" s="14" customFormat="1" ht="15" customHeight="1" x14ac:dyDescent="0.25">
      <c r="A472" s="15"/>
      <c r="B472" s="86"/>
      <c r="C472" s="13"/>
      <c r="D472" s="16"/>
      <c r="E472" s="17"/>
      <c r="F472" s="17"/>
      <c r="G472" s="18"/>
      <c r="H472" s="18"/>
      <c r="I472" s="19"/>
    </row>
    <row r="473" spans="1:9" s="14" customFormat="1" ht="15" customHeight="1" x14ac:dyDescent="0.25">
      <c r="A473" s="15"/>
      <c r="B473" s="86"/>
      <c r="C473" s="13"/>
      <c r="D473" s="16"/>
      <c r="E473" s="17"/>
      <c r="F473" s="17"/>
      <c r="G473" s="18"/>
      <c r="H473" s="18"/>
      <c r="I473" s="19"/>
    </row>
    <row r="474" spans="1:9" s="14" customFormat="1" ht="15" customHeight="1" x14ac:dyDescent="0.25">
      <c r="A474" s="15"/>
      <c r="B474" s="86"/>
      <c r="C474" s="13"/>
      <c r="D474" s="16"/>
      <c r="E474" s="17"/>
      <c r="F474" s="17"/>
      <c r="G474" s="18"/>
      <c r="H474" s="18"/>
      <c r="I474" s="19"/>
    </row>
    <row r="475" spans="1:9" s="14" customFormat="1" ht="15" customHeight="1" x14ac:dyDescent="0.25">
      <c r="A475" s="15"/>
      <c r="B475" s="86"/>
      <c r="C475" s="13"/>
      <c r="D475" s="16"/>
      <c r="E475" s="17"/>
      <c r="F475" s="17"/>
      <c r="G475" s="18"/>
      <c r="H475" s="18"/>
      <c r="I475" s="19"/>
    </row>
    <row r="476" spans="1:9" s="14" customFormat="1" ht="15" customHeight="1" x14ac:dyDescent="0.25">
      <c r="A476" s="15"/>
      <c r="B476" s="86"/>
      <c r="C476" s="13"/>
      <c r="D476" s="16"/>
      <c r="E476" s="17"/>
      <c r="F476" s="17"/>
      <c r="G476" s="18"/>
      <c r="H476" s="18"/>
      <c r="I476" s="19"/>
    </row>
    <row r="477" spans="1:9" s="14" customFormat="1" ht="15" customHeight="1" x14ac:dyDescent="0.25">
      <c r="A477" s="15"/>
      <c r="B477" s="86"/>
      <c r="C477" s="13"/>
      <c r="D477" s="16"/>
      <c r="E477" s="17"/>
      <c r="F477" s="17"/>
      <c r="G477" s="18"/>
      <c r="H477" s="18"/>
      <c r="I477" s="19"/>
    </row>
    <row r="478" spans="1:9" s="14" customFormat="1" ht="15" customHeight="1" x14ac:dyDescent="0.25">
      <c r="A478" s="15"/>
      <c r="B478" s="86"/>
      <c r="C478" s="13"/>
      <c r="D478" s="16"/>
      <c r="E478" s="17"/>
      <c r="F478" s="17"/>
      <c r="G478" s="18"/>
      <c r="H478" s="18"/>
      <c r="I478" s="19"/>
    </row>
    <row r="479" spans="1:9" s="14" customFormat="1" ht="15" customHeight="1" x14ac:dyDescent="0.25">
      <c r="A479" s="15"/>
      <c r="B479" s="86"/>
      <c r="C479" s="13"/>
      <c r="D479" s="16"/>
      <c r="E479" s="17"/>
      <c r="F479" s="17"/>
      <c r="G479" s="18"/>
      <c r="H479" s="18"/>
      <c r="I479" s="19"/>
    </row>
    <row r="480" spans="1:9" s="14" customFormat="1" ht="15" customHeight="1" x14ac:dyDescent="0.25">
      <c r="A480" s="15"/>
      <c r="B480" s="86"/>
      <c r="C480" s="13"/>
      <c r="D480" s="16"/>
      <c r="E480" s="17"/>
      <c r="F480" s="17"/>
      <c r="G480" s="18"/>
      <c r="H480" s="18"/>
      <c r="I480" s="19"/>
    </row>
    <row r="481" spans="1:9" s="14" customFormat="1" ht="15" customHeight="1" x14ac:dyDescent="0.25">
      <c r="A481" s="15"/>
      <c r="B481" s="86"/>
      <c r="C481" s="13"/>
      <c r="D481" s="16"/>
      <c r="E481" s="17"/>
      <c r="F481" s="17"/>
      <c r="G481" s="18"/>
      <c r="H481" s="18"/>
      <c r="I481" s="19"/>
    </row>
    <row r="482" spans="1:9" s="14" customFormat="1" ht="15" customHeight="1" x14ac:dyDescent="0.25">
      <c r="A482" s="15"/>
      <c r="B482" s="86"/>
      <c r="C482" s="13"/>
      <c r="D482" s="16"/>
      <c r="E482" s="17"/>
      <c r="F482" s="17"/>
      <c r="G482" s="18"/>
      <c r="H482" s="18"/>
      <c r="I482" s="19"/>
    </row>
    <row r="483" spans="1:9" s="14" customFormat="1" ht="15" customHeight="1" x14ac:dyDescent="0.25">
      <c r="A483" s="15"/>
      <c r="B483" s="86"/>
      <c r="C483" s="13"/>
      <c r="D483" s="16"/>
      <c r="E483" s="17"/>
      <c r="F483" s="17"/>
      <c r="G483" s="18"/>
      <c r="H483" s="18"/>
      <c r="I483" s="19"/>
    </row>
    <row r="484" spans="1:9" s="14" customFormat="1" ht="15" customHeight="1" x14ac:dyDescent="0.25">
      <c r="A484" s="15"/>
      <c r="B484" s="86"/>
      <c r="C484" s="13"/>
      <c r="D484" s="16"/>
      <c r="E484" s="17"/>
      <c r="F484" s="17"/>
      <c r="G484" s="18"/>
      <c r="H484" s="18"/>
      <c r="I484" s="19"/>
    </row>
    <row r="485" spans="1:9" s="14" customFormat="1" ht="15" customHeight="1" x14ac:dyDescent="0.25">
      <c r="A485" s="15"/>
      <c r="B485" s="86"/>
      <c r="C485" s="13"/>
      <c r="D485" s="16"/>
      <c r="E485" s="17"/>
      <c r="F485" s="17"/>
      <c r="G485" s="18"/>
      <c r="H485" s="18"/>
      <c r="I485" s="19"/>
    </row>
    <row r="486" spans="1:9" s="14" customFormat="1" ht="15" customHeight="1" x14ac:dyDescent="0.25">
      <c r="A486" s="15"/>
      <c r="B486" s="86"/>
      <c r="C486" s="13"/>
      <c r="D486" s="16"/>
      <c r="E486" s="17"/>
      <c r="F486" s="17"/>
      <c r="G486" s="18"/>
      <c r="H486" s="18"/>
      <c r="I486" s="19"/>
    </row>
    <row r="487" spans="1:9" s="14" customFormat="1" ht="15" customHeight="1" x14ac:dyDescent="0.25">
      <c r="A487" s="15"/>
      <c r="B487" s="86"/>
      <c r="C487" s="13"/>
      <c r="D487" s="16"/>
      <c r="E487" s="17"/>
      <c r="F487" s="17"/>
      <c r="G487" s="18"/>
      <c r="H487" s="18"/>
      <c r="I487" s="19"/>
    </row>
    <row r="488" spans="1:9" s="14" customFormat="1" ht="15" customHeight="1" x14ac:dyDescent="0.25">
      <c r="A488" s="15"/>
      <c r="B488" s="86"/>
      <c r="C488" s="13"/>
      <c r="D488" s="16"/>
      <c r="E488" s="17"/>
      <c r="F488" s="17"/>
      <c r="G488" s="18"/>
      <c r="H488" s="18"/>
      <c r="I488" s="19"/>
    </row>
    <row r="489" spans="1:9" s="14" customFormat="1" ht="15" customHeight="1" x14ac:dyDescent="0.25">
      <c r="A489" s="15"/>
      <c r="B489" s="86"/>
      <c r="C489" s="13"/>
      <c r="D489" s="16"/>
      <c r="E489" s="17"/>
      <c r="F489" s="17"/>
      <c r="G489" s="18"/>
      <c r="H489" s="18"/>
      <c r="I489" s="19"/>
    </row>
    <row r="490" spans="1:9" s="14" customFormat="1" ht="15" customHeight="1" x14ac:dyDescent="0.25">
      <c r="A490" s="15"/>
      <c r="B490" s="86"/>
      <c r="C490" s="13"/>
      <c r="D490" s="16"/>
      <c r="E490" s="17"/>
      <c r="F490" s="17"/>
      <c r="G490" s="18"/>
      <c r="H490" s="18"/>
      <c r="I490" s="19"/>
    </row>
    <row r="491" spans="1:9" s="14" customFormat="1" ht="15" customHeight="1" x14ac:dyDescent="0.25">
      <c r="A491" s="15"/>
      <c r="B491" s="86"/>
      <c r="C491" s="13"/>
      <c r="D491" s="16"/>
      <c r="E491" s="17"/>
      <c r="F491" s="17"/>
      <c r="G491" s="18"/>
      <c r="H491" s="18"/>
      <c r="I491" s="19"/>
    </row>
    <row r="492" spans="1:9" s="14" customFormat="1" ht="15" customHeight="1" x14ac:dyDescent="0.25">
      <c r="A492" s="15"/>
      <c r="B492" s="86"/>
      <c r="C492" s="13"/>
      <c r="D492" s="16"/>
      <c r="E492" s="17"/>
      <c r="F492" s="17"/>
      <c r="G492" s="18"/>
      <c r="H492" s="18"/>
      <c r="I492" s="19"/>
    </row>
    <row r="493" spans="1:9" s="14" customFormat="1" ht="15" customHeight="1" x14ac:dyDescent="0.25">
      <c r="A493" s="15"/>
      <c r="B493" s="86"/>
      <c r="C493" s="13"/>
      <c r="D493" s="16"/>
      <c r="E493" s="17"/>
      <c r="F493" s="17"/>
      <c r="G493" s="18"/>
      <c r="H493" s="18"/>
      <c r="I493" s="19"/>
    </row>
    <row r="494" spans="1:9" s="14" customFormat="1" ht="15" customHeight="1" x14ac:dyDescent="0.25">
      <c r="A494" s="15"/>
      <c r="B494" s="86"/>
      <c r="C494" s="13"/>
      <c r="D494" s="16"/>
      <c r="E494" s="17"/>
      <c r="F494" s="17"/>
      <c r="G494" s="18"/>
      <c r="H494" s="18"/>
      <c r="I494" s="19"/>
    </row>
    <row r="495" spans="1:9" s="14" customFormat="1" ht="15" customHeight="1" x14ac:dyDescent="0.25">
      <c r="A495" s="15"/>
      <c r="B495" s="86"/>
      <c r="C495" s="13"/>
      <c r="D495" s="16"/>
      <c r="E495" s="17"/>
      <c r="F495" s="17"/>
      <c r="G495" s="18"/>
      <c r="H495" s="18"/>
      <c r="I495" s="19"/>
    </row>
    <row r="496" spans="1:9" s="14" customFormat="1" ht="15" customHeight="1" x14ac:dyDescent="0.25">
      <c r="A496" s="15"/>
      <c r="B496" s="86"/>
      <c r="C496" s="13"/>
      <c r="D496" s="16"/>
      <c r="E496" s="17"/>
      <c r="F496" s="17"/>
      <c r="G496" s="18"/>
      <c r="H496" s="18"/>
      <c r="I496" s="19"/>
    </row>
    <row r="497" spans="1:9" s="14" customFormat="1" ht="15" customHeight="1" x14ac:dyDescent="0.25">
      <c r="A497" s="15"/>
      <c r="B497" s="86"/>
      <c r="C497" s="13"/>
      <c r="D497" s="16"/>
      <c r="E497" s="17"/>
      <c r="F497" s="17"/>
      <c r="G497" s="18"/>
      <c r="H497" s="18"/>
      <c r="I497" s="19"/>
    </row>
    <row r="498" spans="1:9" s="14" customFormat="1" ht="15" customHeight="1" x14ac:dyDescent="0.25">
      <c r="A498" s="15"/>
      <c r="B498" s="86"/>
      <c r="C498" s="13"/>
      <c r="D498" s="16"/>
      <c r="E498" s="17"/>
      <c r="F498" s="17"/>
      <c r="G498" s="18"/>
      <c r="H498" s="18"/>
      <c r="I498" s="19"/>
    </row>
    <row r="499" spans="1:9" s="14" customFormat="1" ht="15" customHeight="1" x14ac:dyDescent="0.25">
      <c r="A499" s="15"/>
      <c r="B499" s="86"/>
      <c r="C499" s="13"/>
      <c r="D499" s="16"/>
      <c r="E499" s="17"/>
      <c r="F499" s="17"/>
      <c r="G499" s="18"/>
      <c r="H499" s="18"/>
      <c r="I499" s="19"/>
    </row>
    <row r="500" spans="1:9" s="14" customFormat="1" ht="15" customHeight="1" x14ac:dyDescent="0.25">
      <c r="A500" s="15"/>
      <c r="B500" s="86"/>
      <c r="C500" s="13"/>
      <c r="D500" s="16"/>
      <c r="E500" s="17"/>
      <c r="F500" s="17"/>
      <c r="G500" s="18"/>
      <c r="H500" s="18"/>
      <c r="I500" s="19"/>
    </row>
    <row r="501" spans="1:9" s="14" customFormat="1" ht="15" customHeight="1" x14ac:dyDescent="0.25">
      <c r="A501" s="15"/>
      <c r="B501" s="86"/>
      <c r="C501" s="13"/>
      <c r="D501" s="16"/>
      <c r="E501" s="17"/>
      <c r="F501" s="17"/>
      <c r="G501" s="18"/>
      <c r="H501" s="18"/>
      <c r="I501" s="19"/>
    </row>
    <row r="502" spans="1:9" s="14" customFormat="1" ht="15" customHeight="1" x14ac:dyDescent="0.25">
      <c r="A502" s="15"/>
      <c r="B502" s="86"/>
      <c r="C502" s="13"/>
      <c r="D502" s="16"/>
      <c r="E502" s="17"/>
      <c r="F502" s="17"/>
      <c r="G502" s="18"/>
      <c r="H502" s="18"/>
      <c r="I502" s="19"/>
    </row>
    <row r="503" spans="1:9" s="14" customFormat="1" ht="15" customHeight="1" x14ac:dyDescent="0.25">
      <c r="A503" s="15"/>
      <c r="B503" s="86"/>
      <c r="C503" s="13"/>
      <c r="D503" s="16"/>
      <c r="E503" s="17"/>
      <c r="F503" s="17"/>
      <c r="G503" s="18"/>
      <c r="H503" s="18"/>
      <c r="I503" s="19"/>
    </row>
    <row r="504" spans="1:9" s="14" customFormat="1" ht="15" customHeight="1" x14ac:dyDescent="0.25">
      <c r="A504" s="15"/>
      <c r="B504" s="86"/>
      <c r="C504" s="13"/>
      <c r="D504" s="16"/>
      <c r="E504" s="17"/>
      <c r="F504" s="17"/>
      <c r="G504" s="18"/>
      <c r="H504" s="18"/>
      <c r="I504" s="19"/>
    </row>
    <row r="505" spans="1:9" s="14" customFormat="1" ht="15" customHeight="1" x14ac:dyDescent="0.25">
      <c r="A505" s="15"/>
      <c r="B505" s="86"/>
      <c r="C505" s="13"/>
      <c r="D505" s="16"/>
      <c r="E505" s="17"/>
      <c r="F505" s="17"/>
      <c r="G505" s="18"/>
      <c r="H505" s="18"/>
      <c r="I505" s="19"/>
    </row>
    <row r="506" spans="1:9" s="14" customFormat="1" ht="15" customHeight="1" x14ac:dyDescent="0.25">
      <c r="A506" s="15"/>
      <c r="B506" s="86"/>
      <c r="C506" s="13"/>
      <c r="D506" s="16"/>
      <c r="E506" s="17"/>
      <c r="F506" s="17"/>
      <c r="G506" s="18"/>
      <c r="H506" s="18"/>
      <c r="I506" s="19"/>
    </row>
    <row r="507" spans="1:9" s="14" customFormat="1" ht="15" customHeight="1" x14ac:dyDescent="0.25">
      <c r="A507" s="15"/>
      <c r="B507" s="86"/>
      <c r="C507" s="13"/>
      <c r="D507" s="16"/>
      <c r="E507" s="17"/>
      <c r="F507" s="17"/>
      <c r="G507" s="18"/>
      <c r="H507" s="18"/>
      <c r="I507" s="19"/>
    </row>
    <row r="508" spans="1:9" s="14" customFormat="1" ht="15" customHeight="1" x14ac:dyDescent="0.25">
      <c r="A508" s="15"/>
      <c r="B508" s="86"/>
      <c r="C508" s="13"/>
      <c r="D508" s="16"/>
      <c r="E508" s="17"/>
      <c r="F508" s="17"/>
      <c r="G508" s="18"/>
      <c r="H508" s="18"/>
      <c r="I508" s="19"/>
    </row>
    <row r="509" spans="1:9" s="14" customFormat="1" ht="15" customHeight="1" x14ac:dyDescent="0.25">
      <c r="A509" s="15"/>
      <c r="B509" s="86"/>
      <c r="C509" s="13"/>
      <c r="D509" s="16"/>
      <c r="E509" s="17"/>
      <c r="F509" s="17"/>
      <c r="G509" s="18"/>
      <c r="H509" s="18"/>
      <c r="I509" s="19"/>
    </row>
    <row r="510" spans="1:9" s="14" customFormat="1" ht="15" customHeight="1" x14ac:dyDescent="0.25">
      <c r="A510" s="15"/>
      <c r="B510" s="86"/>
      <c r="C510" s="13"/>
      <c r="D510" s="16"/>
      <c r="E510" s="17"/>
      <c r="F510" s="17"/>
      <c r="G510" s="18"/>
      <c r="H510" s="18"/>
      <c r="I510" s="19"/>
    </row>
    <row r="511" spans="1:9" s="14" customFormat="1" ht="15" customHeight="1" x14ac:dyDescent="0.25">
      <c r="A511" s="15"/>
      <c r="B511" s="86"/>
      <c r="C511" s="13"/>
      <c r="D511" s="16"/>
      <c r="E511" s="17"/>
      <c r="F511" s="17"/>
      <c r="G511" s="18"/>
      <c r="H511" s="18"/>
      <c r="I511" s="19"/>
    </row>
    <row r="512" spans="1:9" s="14" customFormat="1" ht="15" customHeight="1" x14ac:dyDescent="0.25">
      <c r="A512" s="15"/>
      <c r="B512" s="86"/>
      <c r="C512" s="13"/>
      <c r="D512" s="16"/>
      <c r="E512" s="17"/>
      <c r="F512" s="17"/>
      <c r="G512" s="18"/>
      <c r="H512" s="18"/>
      <c r="I512" s="19"/>
    </row>
    <row r="513" spans="1:9" s="14" customFormat="1" ht="15" customHeight="1" x14ac:dyDescent="0.25">
      <c r="A513" s="15"/>
      <c r="B513" s="86"/>
      <c r="C513" s="13"/>
      <c r="D513" s="16"/>
      <c r="E513" s="17"/>
      <c r="F513" s="17"/>
      <c r="G513" s="18"/>
      <c r="H513" s="18"/>
      <c r="I513" s="19"/>
    </row>
    <row r="514" spans="1:9" s="14" customFormat="1" ht="15" customHeight="1" x14ac:dyDescent="0.25">
      <c r="A514" s="15"/>
      <c r="B514" s="86"/>
      <c r="C514" s="13"/>
      <c r="D514" s="16"/>
      <c r="E514" s="17"/>
      <c r="F514" s="17"/>
      <c r="G514" s="18"/>
      <c r="H514" s="18"/>
      <c r="I514" s="19"/>
    </row>
    <row r="515" spans="1:9" s="14" customFormat="1" ht="15" customHeight="1" x14ac:dyDescent="0.25">
      <c r="A515" s="15"/>
      <c r="B515" s="86"/>
      <c r="C515" s="13"/>
      <c r="D515" s="16"/>
      <c r="E515" s="17"/>
      <c r="F515" s="17"/>
      <c r="G515" s="18"/>
      <c r="H515" s="18"/>
      <c r="I515" s="19"/>
    </row>
    <row r="516" spans="1:9" s="14" customFormat="1" ht="15" customHeight="1" x14ac:dyDescent="0.25">
      <c r="A516" s="15"/>
      <c r="B516" s="86"/>
      <c r="C516" s="13"/>
      <c r="D516" s="16"/>
      <c r="E516" s="17"/>
      <c r="F516" s="17"/>
      <c r="G516" s="18"/>
      <c r="H516" s="18"/>
      <c r="I516" s="19"/>
    </row>
    <row r="517" spans="1:9" s="14" customFormat="1" ht="15" customHeight="1" x14ac:dyDescent="0.25">
      <c r="A517" s="15"/>
      <c r="B517" s="86"/>
      <c r="C517" s="13"/>
      <c r="D517" s="16"/>
      <c r="E517" s="17"/>
      <c r="F517" s="17"/>
      <c r="G517" s="18"/>
      <c r="H517" s="18"/>
      <c r="I517" s="19"/>
    </row>
    <row r="518" spans="1:9" s="14" customFormat="1" ht="15" customHeight="1" x14ac:dyDescent="0.25">
      <c r="A518" s="15"/>
      <c r="B518" s="86"/>
      <c r="C518" s="13"/>
      <c r="D518" s="16"/>
      <c r="E518" s="17"/>
      <c r="F518" s="17"/>
      <c r="G518" s="18"/>
      <c r="H518" s="18"/>
      <c r="I518" s="19"/>
    </row>
    <row r="519" spans="1:9" s="14" customFormat="1" ht="15" customHeight="1" x14ac:dyDescent="0.25">
      <c r="A519" s="15"/>
      <c r="B519" s="86"/>
      <c r="C519" s="13"/>
      <c r="D519" s="16"/>
      <c r="E519" s="17"/>
      <c r="F519" s="17"/>
      <c r="G519" s="18"/>
      <c r="H519" s="18"/>
      <c r="I519" s="19"/>
    </row>
    <row r="520" spans="1:9" s="14" customFormat="1" ht="15" customHeight="1" x14ac:dyDescent="0.25">
      <c r="A520" s="15"/>
      <c r="B520" s="86"/>
      <c r="C520" s="13"/>
      <c r="D520" s="16"/>
      <c r="E520" s="17"/>
      <c r="F520" s="17"/>
      <c r="G520" s="18"/>
      <c r="H520" s="18"/>
      <c r="I520" s="19"/>
    </row>
    <row r="521" spans="1:9" s="14" customFormat="1" ht="15" customHeight="1" x14ac:dyDescent="0.25">
      <c r="A521" s="15"/>
      <c r="B521" s="86"/>
      <c r="C521" s="13"/>
      <c r="D521" s="16"/>
      <c r="E521" s="17"/>
      <c r="F521" s="17"/>
      <c r="G521" s="18"/>
      <c r="H521" s="18"/>
      <c r="I521" s="19"/>
    </row>
    <row r="522" spans="1:9" s="14" customFormat="1" ht="15" customHeight="1" x14ac:dyDescent="0.25">
      <c r="A522" s="15"/>
      <c r="B522" s="86"/>
      <c r="C522" s="13"/>
      <c r="D522" s="16"/>
      <c r="E522" s="17"/>
      <c r="F522" s="17"/>
      <c r="G522" s="18"/>
      <c r="H522" s="18"/>
      <c r="I522" s="19"/>
    </row>
    <row r="523" spans="1:9" s="14" customFormat="1" ht="15" customHeight="1" x14ac:dyDescent="0.25">
      <c r="A523" s="15"/>
      <c r="B523" s="86"/>
      <c r="C523" s="13"/>
      <c r="D523" s="16"/>
      <c r="E523" s="17"/>
      <c r="F523" s="17"/>
      <c r="G523" s="18"/>
      <c r="H523" s="18"/>
      <c r="I523" s="19"/>
    </row>
    <row r="524" spans="1:9" s="14" customFormat="1" ht="15" customHeight="1" x14ac:dyDescent="0.25">
      <c r="A524" s="15"/>
      <c r="B524" s="86"/>
      <c r="C524" s="13"/>
      <c r="D524" s="16"/>
      <c r="E524" s="17"/>
      <c r="F524" s="17"/>
      <c r="G524" s="18"/>
      <c r="H524" s="18"/>
      <c r="I524" s="19"/>
    </row>
    <row r="525" spans="1:9" s="14" customFormat="1" ht="15" customHeight="1" x14ac:dyDescent="0.25">
      <c r="A525" s="15"/>
      <c r="B525" s="86"/>
      <c r="C525" s="13"/>
      <c r="D525" s="16"/>
      <c r="E525" s="17"/>
      <c r="F525" s="17"/>
      <c r="G525" s="18"/>
      <c r="H525" s="18"/>
      <c r="I525" s="19"/>
    </row>
    <row r="526" spans="1:9" s="14" customFormat="1" ht="15" customHeight="1" x14ac:dyDescent="0.25">
      <c r="A526" s="15"/>
      <c r="B526" s="86"/>
      <c r="C526" s="13"/>
      <c r="D526" s="16"/>
      <c r="E526" s="17"/>
      <c r="F526" s="17"/>
      <c r="G526" s="18"/>
      <c r="H526" s="18"/>
      <c r="I526" s="19"/>
    </row>
    <row r="527" spans="1:9" s="14" customFormat="1" ht="15" customHeight="1" x14ac:dyDescent="0.25">
      <c r="A527" s="15"/>
      <c r="B527" s="86"/>
      <c r="C527" s="13"/>
      <c r="D527" s="16"/>
      <c r="E527" s="17"/>
      <c r="F527" s="17"/>
      <c r="G527" s="18"/>
      <c r="H527" s="18"/>
      <c r="I527" s="19"/>
    </row>
    <row r="528" spans="1:9" s="14" customFormat="1" ht="15" customHeight="1" x14ac:dyDescent="0.25">
      <c r="A528" s="15"/>
      <c r="B528" s="86"/>
      <c r="C528" s="13"/>
      <c r="D528" s="16"/>
      <c r="E528" s="17"/>
      <c r="F528" s="17"/>
      <c r="G528" s="18"/>
      <c r="H528" s="18"/>
      <c r="I528" s="19"/>
    </row>
    <row r="529" spans="1:9" s="14" customFormat="1" ht="15" customHeight="1" x14ac:dyDescent="0.25">
      <c r="A529" s="15"/>
      <c r="B529" s="86"/>
      <c r="C529" s="13"/>
      <c r="D529" s="16"/>
      <c r="E529" s="17"/>
      <c r="F529" s="17"/>
      <c r="G529" s="18"/>
      <c r="H529" s="18"/>
      <c r="I529" s="19"/>
    </row>
    <row r="530" spans="1:9" s="14" customFormat="1" ht="15" customHeight="1" x14ac:dyDescent="0.25">
      <c r="A530" s="15"/>
      <c r="B530" s="86"/>
      <c r="C530" s="13"/>
      <c r="D530" s="16"/>
      <c r="E530" s="17"/>
      <c r="F530" s="17"/>
      <c r="G530" s="18"/>
      <c r="H530" s="18"/>
      <c r="I530" s="19"/>
    </row>
    <row r="531" spans="1:9" s="14" customFormat="1" ht="15" customHeight="1" x14ac:dyDescent="0.25">
      <c r="A531" s="15"/>
      <c r="B531" s="86"/>
      <c r="C531" s="13"/>
      <c r="D531" s="16"/>
      <c r="E531" s="17"/>
      <c r="F531" s="17"/>
      <c r="G531" s="18"/>
      <c r="H531" s="18"/>
      <c r="I531" s="19"/>
    </row>
    <row r="532" spans="1:9" s="14" customFormat="1" ht="15" customHeight="1" x14ac:dyDescent="0.25">
      <c r="A532" s="15"/>
      <c r="B532" s="86"/>
      <c r="C532" s="13"/>
      <c r="D532" s="16"/>
      <c r="E532" s="17"/>
      <c r="F532" s="17"/>
      <c r="G532" s="18"/>
      <c r="H532" s="18"/>
      <c r="I532" s="19"/>
    </row>
    <row r="533" spans="1:9" s="14" customFormat="1" ht="15" customHeight="1" x14ac:dyDescent="0.25">
      <c r="A533" s="15"/>
      <c r="B533" s="86"/>
      <c r="C533" s="13"/>
      <c r="D533" s="16"/>
      <c r="E533" s="17"/>
      <c r="F533" s="17"/>
      <c r="G533" s="18"/>
      <c r="H533" s="18"/>
      <c r="I533" s="19"/>
    </row>
    <row r="534" spans="1:9" s="14" customFormat="1" ht="15" customHeight="1" x14ac:dyDescent="0.25">
      <c r="A534" s="15"/>
      <c r="B534" s="86"/>
      <c r="C534" s="13"/>
      <c r="D534" s="16"/>
      <c r="E534" s="17"/>
      <c r="F534" s="17"/>
      <c r="G534" s="18"/>
      <c r="H534" s="18"/>
      <c r="I534" s="19"/>
    </row>
    <row r="535" spans="1:9" s="14" customFormat="1" ht="15" customHeight="1" x14ac:dyDescent="0.25">
      <c r="A535" s="15"/>
      <c r="B535" s="86"/>
      <c r="C535" s="13"/>
      <c r="D535" s="16"/>
      <c r="E535" s="17"/>
      <c r="F535" s="17"/>
      <c r="G535" s="18"/>
      <c r="H535" s="18"/>
      <c r="I535" s="19"/>
    </row>
    <row r="536" spans="1:9" s="14" customFormat="1" ht="15" customHeight="1" x14ac:dyDescent="0.25">
      <c r="A536" s="15"/>
      <c r="B536" s="86"/>
      <c r="C536" s="13"/>
      <c r="D536" s="16"/>
      <c r="E536" s="17"/>
      <c r="F536" s="17"/>
      <c r="G536" s="18"/>
      <c r="H536" s="18"/>
      <c r="I536" s="19"/>
    </row>
    <row r="537" spans="1:9" s="14" customFormat="1" ht="15" customHeight="1" x14ac:dyDescent="0.25">
      <c r="A537" s="15"/>
      <c r="B537" s="86"/>
      <c r="C537" s="13"/>
      <c r="D537" s="16"/>
      <c r="E537" s="17"/>
      <c r="F537" s="17"/>
      <c r="G537" s="18"/>
      <c r="H537" s="18"/>
      <c r="I537" s="19"/>
    </row>
    <row r="538" spans="1:9" s="14" customFormat="1" ht="15" customHeight="1" x14ac:dyDescent="0.25">
      <c r="A538" s="15"/>
      <c r="B538" s="86"/>
      <c r="C538" s="13"/>
      <c r="D538" s="16"/>
      <c r="E538" s="17"/>
      <c r="F538" s="17"/>
      <c r="G538" s="18"/>
      <c r="H538" s="18"/>
      <c r="I538" s="19"/>
    </row>
    <row r="539" spans="1:9" s="14" customFormat="1" ht="15" customHeight="1" x14ac:dyDescent="0.25">
      <c r="A539" s="15"/>
      <c r="B539" s="86"/>
      <c r="C539" s="13"/>
      <c r="D539" s="16"/>
      <c r="E539" s="17"/>
      <c r="F539" s="17"/>
      <c r="G539" s="18"/>
      <c r="H539" s="18"/>
      <c r="I539" s="19"/>
    </row>
    <row r="540" spans="1:9" s="14" customFormat="1" ht="15" customHeight="1" x14ac:dyDescent="0.25">
      <c r="A540" s="15"/>
      <c r="B540" s="86"/>
      <c r="C540" s="13"/>
      <c r="D540" s="16"/>
      <c r="E540" s="17"/>
      <c r="F540" s="17"/>
      <c r="G540" s="18"/>
      <c r="H540" s="18"/>
      <c r="I540" s="19"/>
    </row>
    <row r="541" spans="1:9" s="14" customFormat="1" ht="15" customHeight="1" x14ac:dyDescent="0.25">
      <c r="A541" s="15"/>
      <c r="B541" s="86"/>
      <c r="C541" s="13"/>
      <c r="D541" s="16"/>
      <c r="E541" s="17"/>
      <c r="F541" s="17"/>
      <c r="G541" s="18"/>
      <c r="H541" s="18"/>
      <c r="I541" s="19"/>
    </row>
    <row r="542" spans="1:9" s="14" customFormat="1" ht="15" customHeight="1" x14ac:dyDescent="0.25">
      <c r="A542" s="15"/>
      <c r="B542" s="86"/>
      <c r="C542" s="13"/>
      <c r="D542" s="16"/>
      <c r="E542" s="17"/>
      <c r="F542" s="17"/>
      <c r="G542" s="18"/>
      <c r="H542" s="18"/>
      <c r="I542" s="19"/>
    </row>
    <row r="543" spans="1:9" s="14" customFormat="1" ht="15" customHeight="1" x14ac:dyDescent="0.25">
      <c r="A543" s="15"/>
      <c r="B543" s="86"/>
      <c r="C543" s="13"/>
      <c r="D543" s="16"/>
      <c r="E543" s="17"/>
      <c r="F543" s="17"/>
      <c r="G543" s="18"/>
      <c r="H543" s="18"/>
      <c r="I543" s="19"/>
    </row>
    <row r="544" spans="1:9" s="14" customFormat="1" ht="15" customHeight="1" x14ac:dyDescent="0.25">
      <c r="A544" s="15"/>
      <c r="B544" s="86"/>
      <c r="C544" s="13"/>
      <c r="D544" s="16"/>
      <c r="E544" s="17"/>
      <c r="F544" s="17"/>
      <c r="G544" s="18"/>
      <c r="H544" s="18"/>
      <c r="I544" s="19"/>
    </row>
    <row r="545" spans="1:9" s="14" customFormat="1" ht="15" customHeight="1" x14ac:dyDescent="0.25">
      <c r="A545" s="15"/>
      <c r="B545" s="86"/>
      <c r="C545" s="13"/>
      <c r="D545" s="16"/>
      <c r="E545" s="17"/>
      <c r="F545" s="17"/>
      <c r="G545" s="18"/>
      <c r="H545" s="18"/>
      <c r="I545" s="19"/>
    </row>
    <row r="546" spans="1:9" s="14" customFormat="1" ht="15" customHeight="1" x14ac:dyDescent="0.25">
      <c r="A546" s="15"/>
      <c r="B546" s="86"/>
      <c r="C546" s="13"/>
      <c r="D546" s="16"/>
      <c r="E546" s="17"/>
      <c r="F546" s="17"/>
      <c r="G546" s="18"/>
      <c r="H546" s="18"/>
      <c r="I546" s="19"/>
    </row>
    <row r="547" spans="1:9" s="14" customFormat="1" ht="15" customHeight="1" x14ac:dyDescent="0.25">
      <c r="A547" s="15"/>
      <c r="B547" s="86"/>
      <c r="C547" s="13"/>
      <c r="D547" s="16"/>
      <c r="E547" s="17"/>
      <c r="F547" s="17"/>
      <c r="G547" s="18"/>
      <c r="H547" s="18"/>
      <c r="I547" s="19"/>
    </row>
    <row r="548" spans="1:9" s="14" customFormat="1" ht="15" customHeight="1" x14ac:dyDescent="0.25">
      <c r="A548" s="15"/>
      <c r="B548" s="86"/>
      <c r="C548" s="13"/>
      <c r="D548" s="16"/>
      <c r="E548" s="17"/>
      <c r="F548" s="17"/>
      <c r="G548" s="18"/>
      <c r="H548" s="18"/>
      <c r="I548" s="19"/>
    </row>
    <row r="549" spans="1:9" s="14" customFormat="1" ht="15" customHeight="1" x14ac:dyDescent="0.25">
      <c r="A549" s="15"/>
      <c r="B549" s="86"/>
      <c r="C549" s="13"/>
      <c r="D549" s="16"/>
      <c r="E549" s="17"/>
      <c r="F549" s="17"/>
      <c r="G549" s="18"/>
      <c r="H549" s="18"/>
      <c r="I549" s="19"/>
    </row>
    <row r="550" spans="1:9" s="14" customFormat="1" ht="15" customHeight="1" x14ac:dyDescent="0.25">
      <c r="A550" s="15"/>
      <c r="B550" s="86"/>
      <c r="C550" s="13"/>
      <c r="D550" s="16"/>
      <c r="E550" s="17"/>
      <c r="F550" s="17"/>
      <c r="G550" s="18"/>
      <c r="H550" s="18"/>
      <c r="I550" s="19"/>
    </row>
    <row r="551" spans="1:9" s="14" customFormat="1" ht="15" customHeight="1" x14ac:dyDescent="0.25">
      <c r="A551" s="15"/>
      <c r="B551" s="86"/>
      <c r="C551" s="13"/>
      <c r="D551" s="16"/>
      <c r="E551" s="17"/>
      <c r="F551" s="17"/>
      <c r="G551" s="18"/>
      <c r="H551" s="18"/>
      <c r="I551" s="19"/>
    </row>
    <row r="552" spans="1:9" s="14" customFormat="1" ht="15" customHeight="1" x14ac:dyDescent="0.25">
      <c r="A552" s="15"/>
      <c r="B552" s="86"/>
      <c r="C552" s="13"/>
      <c r="D552" s="16"/>
      <c r="E552" s="17"/>
      <c r="F552" s="17"/>
      <c r="G552" s="18"/>
      <c r="H552" s="18"/>
      <c r="I552" s="19"/>
    </row>
    <row r="553" spans="1:9" s="14" customFormat="1" ht="15" customHeight="1" x14ac:dyDescent="0.25">
      <c r="A553" s="15"/>
      <c r="B553" s="86"/>
      <c r="C553" s="13"/>
      <c r="D553" s="16"/>
      <c r="E553" s="17"/>
      <c r="F553" s="17"/>
      <c r="G553" s="18"/>
      <c r="H553" s="18"/>
      <c r="I553" s="19"/>
    </row>
    <row r="554" spans="1:9" s="14" customFormat="1" ht="15" customHeight="1" x14ac:dyDescent="0.25">
      <c r="A554" s="15"/>
      <c r="B554" s="86"/>
      <c r="C554" s="13"/>
      <c r="D554" s="16"/>
      <c r="E554" s="17"/>
      <c r="F554" s="17"/>
      <c r="G554" s="18"/>
      <c r="H554" s="18"/>
      <c r="I554" s="19"/>
    </row>
    <row r="555" spans="1:9" s="14" customFormat="1" ht="15" customHeight="1" x14ac:dyDescent="0.25">
      <c r="A555" s="15"/>
      <c r="B555" s="86"/>
      <c r="C555" s="13"/>
      <c r="D555" s="16"/>
      <c r="E555" s="17"/>
      <c r="F555" s="17"/>
      <c r="G555" s="18"/>
      <c r="H555" s="18"/>
      <c r="I555" s="19"/>
    </row>
    <row r="556" spans="1:9" s="14" customFormat="1" ht="15" customHeight="1" x14ac:dyDescent="0.25">
      <c r="A556" s="15"/>
      <c r="B556" s="86"/>
      <c r="C556" s="13"/>
      <c r="D556" s="16"/>
      <c r="E556" s="17"/>
      <c r="F556" s="17"/>
      <c r="G556" s="18"/>
      <c r="H556" s="18"/>
      <c r="I556" s="19"/>
    </row>
    <row r="557" spans="1:9" s="14" customFormat="1" ht="15" customHeight="1" x14ac:dyDescent="0.25">
      <c r="A557" s="15"/>
      <c r="B557" s="86"/>
      <c r="C557" s="13"/>
      <c r="D557" s="16"/>
      <c r="E557" s="17"/>
      <c r="F557" s="17"/>
      <c r="G557" s="18"/>
      <c r="H557" s="18"/>
      <c r="I557" s="19"/>
    </row>
    <row r="558" spans="1:9" s="14" customFormat="1" ht="15" customHeight="1" x14ac:dyDescent="0.25">
      <c r="A558" s="15"/>
      <c r="B558" s="86"/>
      <c r="C558" s="13"/>
      <c r="D558" s="16"/>
      <c r="E558" s="17"/>
      <c r="F558" s="17"/>
      <c r="G558" s="18"/>
      <c r="H558" s="18"/>
      <c r="I558" s="19"/>
    </row>
    <row r="559" spans="1:9" s="14" customFormat="1" ht="15" customHeight="1" x14ac:dyDescent="0.25">
      <c r="A559" s="15"/>
      <c r="B559" s="86"/>
      <c r="C559" s="13"/>
      <c r="D559" s="16"/>
      <c r="E559" s="17"/>
      <c r="F559" s="17"/>
      <c r="G559" s="18"/>
      <c r="H559" s="18"/>
      <c r="I559" s="19"/>
    </row>
    <row r="560" spans="1:9" s="14" customFormat="1" ht="15" customHeight="1" x14ac:dyDescent="0.25">
      <c r="A560" s="15"/>
      <c r="B560" s="86"/>
      <c r="C560" s="13"/>
      <c r="D560" s="16"/>
      <c r="E560" s="17"/>
      <c r="F560" s="17"/>
      <c r="G560" s="18"/>
      <c r="H560" s="18"/>
      <c r="I560" s="19"/>
    </row>
    <row r="561" spans="1:9" s="14" customFormat="1" ht="15" customHeight="1" x14ac:dyDescent="0.25">
      <c r="A561" s="15"/>
      <c r="B561" s="86"/>
      <c r="C561" s="13"/>
      <c r="D561" s="16"/>
      <c r="E561" s="17"/>
      <c r="F561" s="17"/>
      <c r="G561" s="18"/>
      <c r="H561" s="18"/>
      <c r="I561" s="19"/>
    </row>
    <row r="562" spans="1:9" s="14" customFormat="1" ht="15" customHeight="1" x14ac:dyDescent="0.25">
      <c r="A562" s="15"/>
      <c r="B562" s="86"/>
      <c r="C562" s="13"/>
      <c r="D562" s="16"/>
      <c r="E562" s="17"/>
      <c r="F562" s="17"/>
      <c r="G562" s="18"/>
      <c r="H562" s="18"/>
      <c r="I562" s="19"/>
    </row>
    <row r="563" spans="1:9" s="14" customFormat="1" ht="15" customHeight="1" x14ac:dyDescent="0.25">
      <c r="A563" s="15"/>
      <c r="B563" s="86"/>
      <c r="C563" s="13"/>
      <c r="D563" s="16"/>
      <c r="E563" s="17"/>
      <c r="F563" s="17"/>
      <c r="G563" s="18"/>
      <c r="H563" s="18"/>
      <c r="I563" s="19"/>
    </row>
    <row r="564" spans="1:9" s="14" customFormat="1" ht="15" customHeight="1" x14ac:dyDescent="0.25">
      <c r="A564" s="15"/>
      <c r="B564" s="86"/>
      <c r="C564" s="13"/>
      <c r="D564" s="16"/>
      <c r="E564" s="17"/>
      <c r="F564" s="17"/>
      <c r="G564" s="18"/>
      <c r="H564" s="18"/>
      <c r="I564" s="19"/>
    </row>
    <row r="565" spans="1:9" s="14" customFormat="1" ht="15" customHeight="1" x14ac:dyDescent="0.25">
      <c r="A565" s="15"/>
      <c r="B565" s="86"/>
      <c r="C565" s="13"/>
      <c r="D565" s="16"/>
      <c r="E565" s="17"/>
      <c r="F565" s="17"/>
      <c r="G565" s="18"/>
      <c r="H565" s="18"/>
      <c r="I565" s="19"/>
    </row>
    <row r="566" spans="1:9" s="14" customFormat="1" ht="15" customHeight="1" x14ac:dyDescent="0.25">
      <c r="A566" s="15"/>
      <c r="B566" s="86"/>
      <c r="C566" s="13"/>
      <c r="D566" s="16"/>
      <c r="E566" s="17"/>
      <c r="F566" s="17"/>
      <c r="G566" s="18"/>
      <c r="H566" s="18"/>
      <c r="I566" s="19"/>
    </row>
    <row r="567" spans="1:9" s="14" customFormat="1" ht="15" customHeight="1" x14ac:dyDescent="0.25">
      <c r="A567" s="15"/>
      <c r="B567" s="86"/>
      <c r="C567" s="13"/>
      <c r="D567" s="16"/>
      <c r="E567" s="17"/>
      <c r="F567" s="17"/>
      <c r="G567" s="18"/>
      <c r="H567" s="18"/>
      <c r="I567" s="19"/>
    </row>
    <row r="568" spans="1:9" s="14" customFormat="1" ht="15" customHeight="1" x14ac:dyDescent="0.25">
      <c r="A568" s="15"/>
      <c r="B568" s="86"/>
      <c r="C568" s="13"/>
      <c r="D568" s="16"/>
      <c r="E568" s="17"/>
      <c r="F568" s="17"/>
      <c r="G568" s="18"/>
      <c r="H568" s="18"/>
      <c r="I568" s="19"/>
    </row>
    <row r="569" spans="1:9" s="14" customFormat="1" ht="15" customHeight="1" x14ac:dyDescent="0.25">
      <c r="A569" s="15"/>
      <c r="B569" s="86"/>
      <c r="C569" s="13"/>
      <c r="D569" s="16"/>
      <c r="E569" s="17"/>
      <c r="F569" s="17"/>
      <c r="G569" s="18"/>
      <c r="H569" s="18"/>
      <c r="I569" s="19"/>
    </row>
    <row r="570" spans="1:9" s="14" customFormat="1" ht="15" customHeight="1" x14ac:dyDescent="0.25">
      <c r="A570" s="15"/>
      <c r="B570" s="86"/>
      <c r="C570" s="13"/>
      <c r="D570" s="16"/>
      <c r="E570" s="17"/>
      <c r="F570" s="17"/>
      <c r="G570" s="18"/>
      <c r="H570" s="18"/>
      <c r="I570" s="19"/>
    </row>
    <row r="571" spans="1:9" s="14" customFormat="1" ht="15" customHeight="1" x14ac:dyDescent="0.25">
      <c r="A571" s="15"/>
      <c r="B571" s="86"/>
      <c r="C571" s="13"/>
      <c r="D571" s="16"/>
      <c r="E571" s="17"/>
      <c r="F571" s="17"/>
      <c r="G571" s="18"/>
      <c r="H571" s="18"/>
      <c r="I571" s="19"/>
    </row>
    <row r="572" spans="1:9" s="14" customFormat="1" ht="15" customHeight="1" x14ac:dyDescent="0.25">
      <c r="A572" s="15"/>
      <c r="B572" s="86"/>
      <c r="C572" s="13"/>
      <c r="D572" s="16"/>
      <c r="E572" s="17"/>
      <c r="F572" s="17"/>
      <c r="G572" s="18"/>
      <c r="H572" s="18"/>
      <c r="I572" s="19"/>
    </row>
    <row r="573" spans="1:9" s="14" customFormat="1" ht="15" customHeight="1" x14ac:dyDescent="0.25">
      <c r="A573" s="15"/>
      <c r="B573" s="86"/>
      <c r="C573" s="13"/>
      <c r="D573" s="16"/>
      <c r="E573" s="17"/>
      <c r="F573" s="17"/>
      <c r="G573" s="18"/>
      <c r="H573" s="18"/>
      <c r="I573" s="19"/>
    </row>
    <row r="574" spans="1:9" s="14" customFormat="1" ht="15" customHeight="1" x14ac:dyDescent="0.25">
      <c r="A574" s="15"/>
      <c r="B574" s="86"/>
      <c r="C574" s="13"/>
      <c r="D574" s="16"/>
      <c r="E574" s="17"/>
      <c r="F574" s="17"/>
      <c r="G574" s="18"/>
      <c r="H574" s="18"/>
      <c r="I574" s="19"/>
    </row>
    <row r="575" spans="1:9" s="14" customFormat="1" ht="15" customHeight="1" x14ac:dyDescent="0.25">
      <c r="A575" s="15"/>
      <c r="B575" s="86"/>
      <c r="C575" s="13"/>
      <c r="D575" s="16"/>
      <c r="E575" s="17"/>
      <c r="F575" s="17"/>
      <c r="G575" s="18"/>
      <c r="H575" s="18"/>
      <c r="I575" s="19"/>
    </row>
    <row r="576" spans="1:9" s="14" customFormat="1" ht="15" customHeight="1" x14ac:dyDescent="0.25">
      <c r="A576" s="15"/>
      <c r="B576" s="86"/>
      <c r="C576" s="13"/>
      <c r="D576" s="16"/>
      <c r="E576" s="17"/>
      <c r="F576" s="17"/>
      <c r="G576" s="18"/>
      <c r="H576" s="18"/>
      <c r="I576" s="19"/>
    </row>
    <row r="577" spans="1:9" s="14" customFormat="1" ht="15" customHeight="1" x14ac:dyDescent="0.25">
      <c r="A577" s="15"/>
      <c r="B577" s="86"/>
      <c r="C577" s="13"/>
      <c r="D577" s="16"/>
      <c r="E577" s="17"/>
      <c r="F577" s="17"/>
      <c r="G577" s="18"/>
      <c r="H577" s="18"/>
      <c r="I577" s="19"/>
    </row>
    <row r="578" spans="1:9" s="14" customFormat="1" ht="15" customHeight="1" x14ac:dyDescent="0.25">
      <c r="A578" s="15"/>
      <c r="B578" s="86"/>
      <c r="C578" s="13"/>
      <c r="D578" s="16"/>
      <c r="E578" s="17"/>
      <c r="F578" s="17"/>
      <c r="G578" s="18"/>
      <c r="H578" s="18"/>
      <c r="I578" s="19"/>
    </row>
    <row r="579" spans="1:9" s="14" customFormat="1" ht="15" customHeight="1" x14ac:dyDescent="0.25">
      <c r="A579" s="15"/>
      <c r="B579" s="86"/>
      <c r="C579" s="13"/>
      <c r="D579" s="16"/>
      <c r="E579" s="17"/>
      <c r="F579" s="17"/>
      <c r="G579" s="18"/>
      <c r="H579" s="18"/>
      <c r="I579" s="19"/>
    </row>
    <row r="580" spans="1:9" s="14" customFormat="1" ht="15" customHeight="1" x14ac:dyDescent="0.25">
      <c r="A580" s="15"/>
      <c r="B580" s="86"/>
      <c r="C580" s="13"/>
      <c r="D580" s="16"/>
      <c r="E580" s="17"/>
      <c r="F580" s="17"/>
      <c r="G580" s="18"/>
      <c r="H580" s="18"/>
      <c r="I580" s="19"/>
    </row>
    <row r="581" spans="1:9" s="14" customFormat="1" ht="15" customHeight="1" x14ac:dyDescent="0.25">
      <c r="A581" s="15"/>
      <c r="B581" s="86"/>
      <c r="C581" s="13"/>
      <c r="D581" s="16"/>
      <c r="E581" s="17"/>
      <c r="F581" s="17"/>
      <c r="G581" s="18"/>
      <c r="H581" s="18"/>
      <c r="I581" s="19"/>
    </row>
    <row r="582" spans="1:9" s="14" customFormat="1" ht="15" customHeight="1" x14ac:dyDescent="0.25">
      <c r="A582" s="15"/>
      <c r="B582" s="86"/>
      <c r="C582" s="13"/>
      <c r="D582" s="16"/>
      <c r="E582" s="17"/>
      <c r="F582" s="17"/>
      <c r="G582" s="18"/>
      <c r="H582" s="18"/>
      <c r="I582" s="19"/>
    </row>
    <row r="583" spans="1:9" s="14" customFormat="1" ht="15" customHeight="1" x14ac:dyDescent="0.25">
      <c r="A583" s="15"/>
      <c r="B583" s="86"/>
      <c r="C583" s="13"/>
      <c r="D583" s="16"/>
      <c r="E583" s="17"/>
      <c r="F583" s="17"/>
      <c r="G583" s="18"/>
      <c r="H583" s="18"/>
      <c r="I583" s="19"/>
    </row>
    <row r="584" spans="1:9" s="14" customFormat="1" ht="15" customHeight="1" x14ac:dyDescent="0.25">
      <c r="A584" s="15"/>
      <c r="B584" s="86"/>
      <c r="C584" s="13"/>
      <c r="D584" s="16"/>
      <c r="E584" s="17"/>
      <c r="F584" s="17"/>
      <c r="G584" s="18"/>
      <c r="H584" s="18"/>
      <c r="I584" s="19"/>
    </row>
    <row r="585" spans="1:9" s="14" customFormat="1" ht="15" customHeight="1" x14ac:dyDescent="0.25">
      <c r="A585" s="15"/>
      <c r="B585" s="86"/>
      <c r="C585" s="13"/>
      <c r="D585" s="16"/>
      <c r="E585" s="17"/>
      <c r="F585" s="17"/>
      <c r="G585" s="18"/>
      <c r="H585" s="18"/>
      <c r="I585" s="19"/>
    </row>
    <row r="586" spans="1:9" s="14" customFormat="1" ht="15" customHeight="1" x14ac:dyDescent="0.25">
      <c r="A586" s="15"/>
      <c r="B586" s="86"/>
      <c r="C586" s="13"/>
      <c r="D586" s="16"/>
      <c r="E586" s="17"/>
      <c r="F586" s="17"/>
      <c r="G586" s="18"/>
      <c r="H586" s="18"/>
      <c r="I586" s="19"/>
    </row>
    <row r="587" spans="1:9" s="14" customFormat="1" ht="15" customHeight="1" x14ac:dyDescent="0.25">
      <c r="A587" s="15"/>
      <c r="B587" s="86"/>
      <c r="C587" s="13"/>
      <c r="D587" s="16"/>
      <c r="E587" s="17"/>
      <c r="F587" s="17"/>
      <c r="G587" s="18"/>
      <c r="H587" s="18"/>
      <c r="I587" s="19"/>
    </row>
    <row r="588" spans="1:9" s="14" customFormat="1" ht="15" customHeight="1" x14ac:dyDescent="0.25">
      <c r="A588" s="15"/>
      <c r="B588" s="86"/>
      <c r="C588" s="13"/>
      <c r="D588" s="16"/>
      <c r="E588" s="17"/>
      <c r="F588" s="17"/>
      <c r="G588" s="18"/>
      <c r="H588" s="18"/>
      <c r="I588" s="19"/>
    </row>
    <row r="589" spans="1:9" s="14" customFormat="1" ht="15" customHeight="1" x14ac:dyDescent="0.25">
      <c r="A589" s="15"/>
      <c r="B589" s="86"/>
      <c r="C589" s="13"/>
      <c r="D589" s="16"/>
      <c r="E589" s="17"/>
      <c r="F589" s="17"/>
      <c r="G589" s="18"/>
      <c r="H589" s="18"/>
      <c r="I589" s="19"/>
    </row>
    <row r="590" spans="1:9" s="14" customFormat="1" ht="15" customHeight="1" x14ac:dyDescent="0.25">
      <c r="A590" s="15"/>
      <c r="B590" s="86"/>
      <c r="C590" s="13"/>
      <c r="D590" s="16"/>
      <c r="E590" s="17"/>
      <c r="F590" s="17"/>
      <c r="G590" s="18"/>
      <c r="H590" s="18"/>
      <c r="I590" s="19"/>
    </row>
    <row r="591" spans="1:9" s="14" customFormat="1" ht="15" customHeight="1" x14ac:dyDescent="0.25">
      <c r="A591" s="15"/>
      <c r="B591" s="86"/>
      <c r="C591" s="13"/>
      <c r="D591" s="16"/>
      <c r="E591" s="17"/>
      <c r="F591" s="17"/>
      <c r="G591" s="18"/>
      <c r="H591" s="18"/>
      <c r="I591" s="19"/>
    </row>
    <row r="592" spans="1:9" s="14" customFormat="1" ht="15" customHeight="1" x14ac:dyDescent="0.25">
      <c r="A592" s="15"/>
      <c r="B592" s="86"/>
      <c r="C592" s="13"/>
      <c r="D592" s="16"/>
      <c r="E592" s="17"/>
      <c r="F592" s="17"/>
      <c r="G592" s="18"/>
      <c r="H592" s="18"/>
      <c r="I592" s="19"/>
    </row>
    <row r="593" spans="1:9" s="14" customFormat="1" ht="15" customHeight="1" x14ac:dyDescent="0.25">
      <c r="A593" s="15"/>
      <c r="B593" s="86"/>
      <c r="C593" s="13"/>
      <c r="D593" s="16"/>
      <c r="E593" s="17"/>
      <c r="F593" s="17"/>
      <c r="G593" s="18"/>
      <c r="H593" s="18"/>
      <c r="I593" s="19"/>
    </row>
    <row r="594" spans="1:9" s="14" customFormat="1" ht="15" customHeight="1" x14ac:dyDescent="0.25">
      <c r="A594" s="15"/>
      <c r="B594" s="86"/>
      <c r="C594" s="13"/>
      <c r="D594" s="16"/>
      <c r="E594" s="17"/>
      <c r="F594" s="17"/>
      <c r="G594" s="18"/>
      <c r="H594" s="18"/>
      <c r="I594" s="19"/>
    </row>
    <row r="595" spans="1:9" s="14" customFormat="1" ht="15" customHeight="1" x14ac:dyDescent="0.25">
      <c r="A595" s="15"/>
      <c r="B595" s="86"/>
      <c r="C595" s="13"/>
      <c r="D595" s="16"/>
      <c r="E595" s="17"/>
      <c r="F595" s="17"/>
      <c r="G595" s="18"/>
      <c r="H595" s="18"/>
      <c r="I595" s="19"/>
    </row>
    <row r="596" spans="1:9" s="14" customFormat="1" ht="15" customHeight="1" x14ac:dyDescent="0.25">
      <c r="A596" s="15"/>
      <c r="B596" s="86"/>
      <c r="C596" s="13"/>
      <c r="D596" s="16"/>
      <c r="E596" s="17"/>
      <c r="F596" s="17"/>
      <c r="G596" s="18"/>
      <c r="H596" s="18"/>
      <c r="I596" s="19"/>
    </row>
    <row r="597" spans="1:9" s="14" customFormat="1" ht="15" customHeight="1" x14ac:dyDescent="0.25">
      <c r="A597" s="15"/>
      <c r="B597" s="86"/>
      <c r="C597" s="13"/>
      <c r="D597" s="16"/>
      <c r="E597" s="17"/>
      <c r="F597" s="17"/>
      <c r="G597" s="18"/>
      <c r="H597" s="18"/>
      <c r="I597" s="19"/>
    </row>
    <row r="598" spans="1:9" s="14" customFormat="1" ht="15" customHeight="1" x14ac:dyDescent="0.25">
      <c r="A598" s="15"/>
      <c r="B598" s="86"/>
      <c r="C598" s="13"/>
      <c r="D598" s="16"/>
      <c r="E598" s="17"/>
      <c r="F598" s="17"/>
      <c r="G598" s="18"/>
      <c r="H598" s="18"/>
      <c r="I598" s="19"/>
    </row>
    <row r="599" spans="1:9" s="14" customFormat="1" ht="15" customHeight="1" x14ac:dyDescent="0.25">
      <c r="A599" s="15"/>
      <c r="B599" s="86"/>
      <c r="C599" s="13"/>
      <c r="D599" s="16"/>
      <c r="E599" s="17"/>
      <c r="F599" s="17"/>
      <c r="G599" s="18"/>
      <c r="H599" s="18"/>
      <c r="I599" s="19"/>
    </row>
    <row r="600" spans="1:9" s="14" customFormat="1" ht="15" customHeight="1" x14ac:dyDescent="0.25">
      <c r="A600" s="15"/>
      <c r="B600" s="86"/>
      <c r="C600" s="13"/>
      <c r="D600" s="16"/>
      <c r="E600" s="17"/>
      <c r="F600" s="17"/>
      <c r="G600" s="18"/>
      <c r="H600" s="18"/>
      <c r="I600" s="19"/>
    </row>
    <row r="601" spans="1:9" s="14" customFormat="1" ht="15" customHeight="1" x14ac:dyDescent="0.25">
      <c r="A601" s="15"/>
      <c r="B601" s="86"/>
      <c r="C601" s="13"/>
      <c r="D601" s="16"/>
      <c r="E601" s="17"/>
      <c r="F601" s="17"/>
      <c r="G601" s="18"/>
      <c r="H601" s="18"/>
      <c r="I601" s="19"/>
    </row>
    <row r="602" spans="1:9" s="14" customFormat="1" ht="15" customHeight="1" x14ac:dyDescent="0.25">
      <c r="A602" s="15"/>
      <c r="B602" s="86"/>
      <c r="C602" s="13"/>
      <c r="D602" s="16"/>
      <c r="E602" s="17"/>
      <c r="F602" s="17"/>
      <c r="G602" s="18"/>
      <c r="H602" s="18"/>
      <c r="I602" s="19"/>
    </row>
    <row r="603" spans="1:9" s="14" customFormat="1" ht="15" customHeight="1" x14ac:dyDescent="0.25">
      <c r="A603" s="15"/>
      <c r="B603" s="86"/>
      <c r="C603" s="13"/>
      <c r="D603" s="16"/>
      <c r="E603" s="17"/>
      <c r="F603" s="17"/>
      <c r="G603" s="18"/>
      <c r="H603" s="18"/>
      <c r="I603" s="19"/>
    </row>
    <row r="604" spans="1:9" s="14" customFormat="1" ht="15" customHeight="1" x14ac:dyDescent="0.25">
      <c r="A604" s="15"/>
      <c r="B604" s="86"/>
      <c r="C604" s="13"/>
      <c r="D604" s="16"/>
      <c r="E604" s="17"/>
      <c r="F604" s="17"/>
      <c r="G604" s="18"/>
      <c r="H604" s="18"/>
      <c r="I604" s="19"/>
    </row>
    <row r="605" spans="1:9" s="14" customFormat="1" ht="15" customHeight="1" x14ac:dyDescent="0.25">
      <c r="A605" s="15"/>
      <c r="B605" s="86"/>
      <c r="C605" s="13"/>
      <c r="D605" s="16"/>
      <c r="E605" s="17"/>
      <c r="F605" s="17"/>
      <c r="G605" s="18"/>
      <c r="H605" s="18"/>
      <c r="I605" s="19"/>
    </row>
    <row r="606" spans="1:9" s="14" customFormat="1" ht="15" customHeight="1" x14ac:dyDescent="0.25">
      <c r="A606" s="15"/>
      <c r="B606" s="86"/>
      <c r="C606" s="13"/>
      <c r="D606" s="16"/>
      <c r="E606" s="17"/>
      <c r="F606" s="17"/>
      <c r="G606" s="18"/>
      <c r="H606" s="18"/>
      <c r="I606" s="19"/>
    </row>
    <row r="607" spans="1:9" s="14" customFormat="1" ht="15" customHeight="1" x14ac:dyDescent="0.25">
      <c r="A607" s="15"/>
      <c r="B607" s="86"/>
      <c r="C607" s="13"/>
      <c r="D607" s="16"/>
      <c r="E607" s="17"/>
      <c r="F607" s="17"/>
      <c r="G607" s="18"/>
      <c r="H607" s="18"/>
      <c r="I607" s="19"/>
    </row>
    <row r="608" spans="1:9" s="14" customFormat="1" ht="15" customHeight="1" x14ac:dyDescent="0.25">
      <c r="A608" s="15"/>
      <c r="B608" s="86"/>
      <c r="C608" s="13"/>
      <c r="D608" s="16"/>
      <c r="E608" s="17"/>
      <c r="F608" s="17"/>
      <c r="G608" s="18"/>
      <c r="H608" s="18"/>
      <c r="I608" s="19"/>
    </row>
    <row r="609" spans="1:9" s="14" customFormat="1" ht="15" customHeight="1" x14ac:dyDescent="0.25">
      <c r="A609" s="15"/>
      <c r="B609" s="86"/>
      <c r="C609" s="13"/>
      <c r="D609" s="16"/>
      <c r="E609" s="17"/>
      <c r="F609" s="17"/>
      <c r="G609" s="18"/>
      <c r="H609" s="18"/>
      <c r="I609" s="19"/>
    </row>
    <row r="610" spans="1:9" s="14" customFormat="1" ht="15" customHeight="1" x14ac:dyDescent="0.25">
      <c r="A610" s="15"/>
      <c r="B610" s="86"/>
      <c r="C610" s="13"/>
      <c r="D610" s="16"/>
      <c r="E610" s="17"/>
      <c r="F610" s="17"/>
      <c r="G610" s="18"/>
      <c r="H610" s="18"/>
      <c r="I610" s="19"/>
    </row>
    <row r="611" spans="1:9" s="14" customFormat="1" ht="15" customHeight="1" x14ac:dyDescent="0.25">
      <c r="A611" s="15"/>
      <c r="B611" s="86"/>
      <c r="C611" s="13"/>
      <c r="D611" s="16"/>
      <c r="E611" s="17"/>
      <c r="F611" s="17"/>
      <c r="G611" s="18"/>
      <c r="H611" s="18"/>
      <c r="I611" s="19"/>
    </row>
    <row r="612" spans="1:9" s="14" customFormat="1" ht="15" customHeight="1" x14ac:dyDescent="0.25">
      <c r="A612" s="15"/>
      <c r="B612" s="86"/>
      <c r="C612" s="13"/>
      <c r="D612" s="16"/>
      <c r="E612" s="17"/>
      <c r="F612" s="17"/>
      <c r="G612" s="18"/>
      <c r="H612" s="18"/>
      <c r="I612" s="19"/>
    </row>
    <row r="613" spans="1:9" s="14" customFormat="1" ht="15" customHeight="1" x14ac:dyDescent="0.25">
      <c r="A613" s="15"/>
      <c r="B613" s="86"/>
      <c r="C613" s="13"/>
      <c r="D613" s="16"/>
      <c r="E613" s="17"/>
      <c r="F613" s="17"/>
      <c r="G613" s="18"/>
      <c r="H613" s="18"/>
      <c r="I613" s="19"/>
    </row>
    <row r="614" spans="1:9" s="14" customFormat="1" ht="15" customHeight="1" x14ac:dyDescent="0.25">
      <c r="A614" s="15"/>
      <c r="B614" s="86"/>
      <c r="C614" s="13"/>
      <c r="D614" s="16"/>
      <c r="E614" s="17"/>
      <c r="F614" s="17"/>
      <c r="G614" s="18"/>
      <c r="H614" s="18"/>
      <c r="I614" s="19"/>
    </row>
    <row r="615" spans="1:9" s="14" customFormat="1" ht="15" customHeight="1" x14ac:dyDescent="0.25">
      <c r="A615" s="15"/>
      <c r="B615" s="86"/>
      <c r="C615" s="13"/>
      <c r="D615" s="16"/>
      <c r="E615" s="17"/>
      <c r="F615" s="17"/>
      <c r="G615" s="18"/>
      <c r="H615" s="18"/>
      <c r="I615" s="19"/>
    </row>
    <row r="616" spans="1:9" s="14" customFormat="1" ht="15" customHeight="1" x14ac:dyDescent="0.25">
      <c r="A616" s="15"/>
      <c r="B616" s="86"/>
      <c r="C616" s="13"/>
      <c r="D616" s="16"/>
      <c r="E616" s="17"/>
      <c r="F616" s="17"/>
      <c r="G616" s="18"/>
      <c r="H616" s="18"/>
      <c r="I616" s="19"/>
    </row>
    <row r="617" spans="1:9" s="14" customFormat="1" ht="15" customHeight="1" x14ac:dyDescent="0.25">
      <c r="A617" s="15"/>
      <c r="B617" s="86"/>
      <c r="C617" s="13"/>
      <c r="D617" s="16"/>
      <c r="E617" s="17"/>
      <c r="F617" s="17"/>
      <c r="G617" s="18"/>
      <c r="H617" s="18"/>
      <c r="I617" s="19"/>
    </row>
    <row r="618" spans="1:9" s="14" customFormat="1" ht="15" customHeight="1" x14ac:dyDescent="0.25">
      <c r="A618" s="15"/>
      <c r="B618" s="86"/>
      <c r="C618" s="13"/>
      <c r="D618" s="16"/>
      <c r="E618" s="17"/>
      <c r="F618" s="17"/>
      <c r="G618" s="18"/>
      <c r="H618" s="18"/>
      <c r="I618" s="19"/>
    </row>
    <row r="619" spans="1:9" s="14" customFormat="1" ht="15" customHeight="1" x14ac:dyDescent="0.25">
      <c r="A619" s="15"/>
      <c r="B619" s="86"/>
      <c r="C619" s="13"/>
      <c r="D619" s="16"/>
      <c r="E619" s="17"/>
      <c r="F619" s="17"/>
      <c r="G619" s="18"/>
      <c r="H619" s="18"/>
      <c r="I619" s="19"/>
    </row>
    <row r="620" spans="1:9" s="14" customFormat="1" ht="15" customHeight="1" x14ac:dyDescent="0.25">
      <c r="A620" s="15"/>
      <c r="B620" s="86"/>
      <c r="C620" s="13"/>
      <c r="D620" s="16"/>
      <c r="E620" s="17"/>
      <c r="F620" s="17"/>
      <c r="G620" s="18"/>
      <c r="H620" s="18"/>
      <c r="I620" s="19"/>
    </row>
    <row r="621" spans="1:9" s="14" customFormat="1" ht="15" customHeight="1" x14ac:dyDescent="0.25">
      <c r="A621" s="15"/>
      <c r="B621" s="86"/>
      <c r="C621" s="13"/>
      <c r="D621" s="16"/>
      <c r="E621" s="17"/>
      <c r="F621" s="17"/>
      <c r="G621" s="18"/>
      <c r="H621" s="18"/>
      <c r="I621" s="19"/>
    </row>
    <row r="622" spans="1:9" s="14" customFormat="1" ht="15" customHeight="1" x14ac:dyDescent="0.25">
      <c r="A622" s="15"/>
      <c r="B622" s="86"/>
      <c r="C622" s="13"/>
      <c r="D622" s="16"/>
      <c r="E622" s="17"/>
      <c r="F622" s="17"/>
      <c r="G622" s="18"/>
      <c r="H622" s="18"/>
      <c r="I622" s="19"/>
    </row>
    <row r="623" spans="1:9" s="14" customFormat="1" ht="15" customHeight="1" x14ac:dyDescent="0.25">
      <c r="A623" s="15"/>
      <c r="B623" s="86"/>
      <c r="C623" s="13"/>
      <c r="D623" s="16"/>
      <c r="E623" s="17"/>
      <c r="F623" s="17"/>
      <c r="G623" s="18"/>
      <c r="H623" s="18"/>
      <c r="I623" s="19"/>
    </row>
    <row r="624" spans="1:9" s="14" customFormat="1" ht="15" customHeight="1" x14ac:dyDescent="0.25">
      <c r="A624" s="15"/>
      <c r="B624" s="86"/>
      <c r="C624" s="13"/>
      <c r="D624" s="16"/>
      <c r="E624" s="17"/>
      <c r="F624" s="17"/>
      <c r="G624" s="18"/>
      <c r="H624" s="18"/>
      <c r="I624" s="19"/>
    </row>
    <row r="625" spans="1:9" s="14" customFormat="1" ht="15" customHeight="1" x14ac:dyDescent="0.25">
      <c r="A625" s="15"/>
      <c r="B625" s="86"/>
      <c r="C625" s="13"/>
      <c r="D625" s="16"/>
      <c r="E625" s="17"/>
      <c r="F625" s="17"/>
      <c r="G625" s="18"/>
      <c r="H625" s="18"/>
      <c r="I625" s="19"/>
    </row>
    <row r="626" spans="1:9" s="14" customFormat="1" ht="15" customHeight="1" x14ac:dyDescent="0.25">
      <c r="A626" s="15"/>
      <c r="B626" s="86"/>
      <c r="C626" s="13"/>
      <c r="D626" s="16"/>
      <c r="E626" s="17"/>
      <c r="F626" s="17"/>
      <c r="G626" s="18"/>
      <c r="H626" s="18"/>
      <c r="I626" s="19"/>
    </row>
    <row r="627" spans="1:9" s="14" customFormat="1" ht="15" customHeight="1" x14ac:dyDescent="0.25">
      <c r="A627" s="15"/>
      <c r="B627" s="86"/>
      <c r="C627" s="13"/>
      <c r="D627" s="16"/>
      <c r="E627" s="17"/>
      <c r="F627" s="17"/>
      <c r="G627" s="18"/>
      <c r="H627" s="18"/>
      <c r="I627" s="19"/>
    </row>
    <row r="628" spans="1:9" s="14" customFormat="1" ht="15" customHeight="1" x14ac:dyDescent="0.25">
      <c r="A628" s="15"/>
      <c r="B628" s="86"/>
      <c r="C628" s="13"/>
      <c r="D628" s="16"/>
      <c r="E628" s="17"/>
      <c r="F628" s="17"/>
      <c r="G628" s="18"/>
      <c r="H628" s="18"/>
      <c r="I628" s="19"/>
    </row>
    <row r="629" spans="1:9" s="14" customFormat="1" ht="15" customHeight="1" x14ac:dyDescent="0.25">
      <c r="A629" s="15"/>
      <c r="B629" s="86"/>
      <c r="C629" s="13"/>
      <c r="D629" s="16"/>
      <c r="E629" s="17"/>
      <c r="F629" s="17"/>
      <c r="G629" s="18"/>
      <c r="H629" s="18"/>
      <c r="I629" s="19"/>
    </row>
    <row r="630" spans="1:9" s="14" customFormat="1" ht="15" customHeight="1" x14ac:dyDescent="0.25">
      <c r="A630" s="15"/>
      <c r="B630" s="86"/>
      <c r="C630" s="13"/>
      <c r="D630" s="16"/>
      <c r="E630" s="17"/>
      <c r="F630" s="17"/>
      <c r="G630" s="18"/>
      <c r="H630" s="18"/>
      <c r="I630" s="19"/>
    </row>
    <row r="631" spans="1:9" s="14" customFormat="1" ht="15" customHeight="1" x14ac:dyDescent="0.25">
      <c r="A631" s="15"/>
      <c r="B631" s="86"/>
      <c r="C631" s="13"/>
      <c r="D631" s="16"/>
      <c r="E631" s="17"/>
      <c r="F631" s="17"/>
      <c r="G631" s="18"/>
      <c r="H631" s="18"/>
      <c r="I631" s="19"/>
    </row>
    <row r="632" spans="1:9" s="14" customFormat="1" ht="15" customHeight="1" x14ac:dyDescent="0.25">
      <c r="A632" s="15"/>
      <c r="B632" s="86"/>
      <c r="C632" s="13"/>
      <c r="D632" s="16"/>
      <c r="E632" s="17"/>
      <c r="F632" s="17"/>
      <c r="G632" s="18"/>
      <c r="H632" s="18"/>
      <c r="I632" s="19"/>
    </row>
    <row r="633" spans="1:9" s="14" customFormat="1" ht="15" customHeight="1" x14ac:dyDescent="0.25">
      <c r="A633" s="15"/>
      <c r="B633" s="86"/>
      <c r="C633" s="13"/>
      <c r="D633" s="16"/>
      <c r="E633" s="17"/>
      <c r="F633" s="17"/>
      <c r="G633" s="18"/>
      <c r="H633" s="18"/>
      <c r="I633" s="19"/>
    </row>
    <row r="634" spans="1:9" s="14" customFormat="1" ht="15" customHeight="1" x14ac:dyDescent="0.25">
      <c r="A634" s="15"/>
      <c r="B634" s="86"/>
      <c r="C634" s="13"/>
      <c r="D634" s="16"/>
      <c r="E634" s="17"/>
      <c r="F634" s="17"/>
      <c r="G634" s="18"/>
      <c r="H634" s="18"/>
      <c r="I634" s="19"/>
    </row>
    <row r="635" spans="1:9" s="14" customFormat="1" ht="15" customHeight="1" x14ac:dyDescent="0.25">
      <c r="A635" s="15"/>
      <c r="B635" s="86"/>
      <c r="C635" s="13"/>
      <c r="D635" s="16"/>
      <c r="E635" s="17"/>
      <c r="F635" s="17"/>
      <c r="G635" s="18"/>
      <c r="H635" s="18"/>
      <c r="I635" s="19"/>
    </row>
    <row r="636" spans="1:9" s="14" customFormat="1" ht="15" customHeight="1" x14ac:dyDescent="0.25">
      <c r="A636" s="15"/>
      <c r="B636" s="86"/>
      <c r="C636" s="13"/>
      <c r="D636" s="16"/>
      <c r="E636" s="17"/>
      <c r="F636" s="17"/>
      <c r="G636" s="18"/>
      <c r="H636" s="18"/>
      <c r="I636" s="19"/>
    </row>
    <row r="637" spans="1:9" s="14" customFormat="1" ht="15" customHeight="1" x14ac:dyDescent="0.25">
      <c r="A637" s="15"/>
      <c r="B637" s="86"/>
      <c r="C637" s="13"/>
      <c r="D637" s="16"/>
      <c r="E637" s="17"/>
      <c r="F637" s="17"/>
      <c r="G637" s="18"/>
      <c r="H637" s="18"/>
      <c r="I637" s="19"/>
    </row>
    <row r="638" spans="1:9" s="14" customFormat="1" ht="15" customHeight="1" x14ac:dyDescent="0.25">
      <c r="A638" s="15"/>
      <c r="B638" s="86"/>
      <c r="C638" s="13"/>
      <c r="D638" s="16"/>
      <c r="E638" s="17"/>
      <c r="F638" s="17"/>
      <c r="G638" s="18"/>
      <c r="H638" s="18"/>
      <c r="I638" s="19"/>
    </row>
    <row r="639" spans="1:9" s="14" customFormat="1" ht="15" customHeight="1" x14ac:dyDescent="0.25">
      <c r="A639" s="15"/>
      <c r="B639" s="86"/>
      <c r="C639" s="13"/>
      <c r="D639" s="16"/>
      <c r="E639" s="17"/>
      <c r="F639" s="17"/>
      <c r="G639" s="18"/>
      <c r="H639" s="18"/>
      <c r="I639" s="19"/>
    </row>
    <row r="640" spans="1:9" s="14" customFormat="1" ht="15" customHeight="1" x14ac:dyDescent="0.25">
      <c r="A640" s="15"/>
      <c r="B640" s="86"/>
      <c r="C640" s="13"/>
      <c r="D640" s="16"/>
      <c r="E640" s="17"/>
      <c r="F640" s="17"/>
      <c r="G640" s="18"/>
      <c r="H640" s="18"/>
      <c r="I640" s="19"/>
    </row>
    <row r="641" spans="1:9" s="14" customFormat="1" ht="15" customHeight="1" x14ac:dyDescent="0.25">
      <c r="A641" s="15"/>
      <c r="B641" s="86"/>
      <c r="C641" s="13"/>
      <c r="D641" s="16"/>
      <c r="E641" s="17"/>
      <c r="F641" s="17"/>
      <c r="G641" s="18"/>
      <c r="H641" s="18"/>
      <c r="I641" s="19"/>
    </row>
    <row r="642" spans="1:9" s="14" customFormat="1" ht="15" customHeight="1" x14ac:dyDescent="0.25">
      <c r="A642" s="15"/>
      <c r="B642" s="86"/>
      <c r="C642" s="13"/>
      <c r="D642" s="16"/>
      <c r="E642" s="17"/>
      <c r="F642" s="17"/>
      <c r="G642" s="18"/>
      <c r="H642" s="18"/>
      <c r="I642" s="19"/>
    </row>
    <row r="643" spans="1:9" s="14" customFormat="1" ht="15" customHeight="1" x14ac:dyDescent="0.25">
      <c r="A643" s="15"/>
      <c r="B643" s="86"/>
      <c r="C643" s="13"/>
      <c r="D643" s="16"/>
      <c r="E643" s="17"/>
      <c r="F643" s="17"/>
      <c r="G643" s="18"/>
      <c r="H643" s="18"/>
      <c r="I643" s="19"/>
    </row>
    <row r="644" spans="1:9" s="14" customFormat="1" ht="15" customHeight="1" x14ac:dyDescent="0.25">
      <c r="A644" s="15"/>
      <c r="B644" s="86"/>
      <c r="C644" s="13"/>
      <c r="D644" s="16"/>
      <c r="E644" s="17"/>
      <c r="F644" s="17"/>
      <c r="G644" s="18"/>
      <c r="H644" s="18"/>
      <c r="I644" s="19"/>
    </row>
    <row r="645" spans="1:9" s="14" customFormat="1" ht="15" customHeight="1" x14ac:dyDescent="0.25">
      <c r="A645" s="15"/>
      <c r="B645" s="86"/>
      <c r="C645" s="13"/>
      <c r="D645" s="16"/>
      <c r="E645" s="17"/>
      <c r="F645" s="17"/>
      <c r="G645" s="18"/>
      <c r="H645" s="18"/>
      <c r="I645" s="19"/>
    </row>
    <row r="646" spans="1:9" s="14" customFormat="1" ht="15" customHeight="1" x14ac:dyDescent="0.25">
      <c r="A646" s="15"/>
      <c r="B646" s="86"/>
      <c r="C646" s="13"/>
      <c r="D646" s="16"/>
      <c r="E646" s="17"/>
      <c r="F646" s="17"/>
      <c r="G646" s="18"/>
      <c r="H646" s="18"/>
      <c r="I646" s="19"/>
    </row>
    <row r="647" spans="1:9" s="14" customFormat="1" ht="15" customHeight="1" x14ac:dyDescent="0.25">
      <c r="A647" s="15"/>
      <c r="B647" s="86"/>
      <c r="C647" s="13"/>
      <c r="D647" s="16"/>
      <c r="E647" s="17"/>
      <c r="F647" s="17"/>
      <c r="G647" s="18"/>
      <c r="H647" s="18"/>
      <c r="I647" s="19"/>
    </row>
    <row r="648" spans="1:9" s="14" customFormat="1" ht="15" customHeight="1" x14ac:dyDescent="0.25">
      <c r="A648" s="15"/>
      <c r="B648" s="86"/>
      <c r="C648" s="13"/>
      <c r="D648" s="16"/>
      <c r="E648" s="17"/>
      <c r="F648" s="17"/>
      <c r="G648" s="18"/>
      <c r="H648" s="18"/>
      <c r="I648" s="19"/>
    </row>
    <row r="649" spans="1:9" s="14" customFormat="1" ht="15" customHeight="1" x14ac:dyDescent="0.25">
      <c r="A649" s="15"/>
      <c r="B649" s="86"/>
      <c r="C649" s="13"/>
      <c r="D649" s="16"/>
      <c r="E649" s="17"/>
      <c r="F649" s="17"/>
      <c r="G649" s="18"/>
      <c r="H649" s="18"/>
      <c r="I649" s="19"/>
    </row>
    <row r="650" spans="1:9" s="14" customFormat="1" ht="15" customHeight="1" x14ac:dyDescent="0.25">
      <c r="A650" s="15"/>
      <c r="B650" s="86"/>
      <c r="C650" s="13"/>
      <c r="D650" s="16"/>
      <c r="E650" s="17"/>
      <c r="F650" s="17"/>
      <c r="G650" s="18"/>
      <c r="H650" s="18"/>
      <c r="I650" s="19"/>
    </row>
    <row r="651" spans="1:9" s="14" customFormat="1" ht="15" customHeight="1" x14ac:dyDescent="0.25">
      <c r="A651" s="15"/>
      <c r="B651" s="86"/>
      <c r="C651" s="13"/>
      <c r="D651" s="16"/>
      <c r="E651" s="17"/>
      <c r="F651" s="17"/>
      <c r="G651" s="18"/>
      <c r="H651" s="18"/>
      <c r="I651" s="19"/>
    </row>
    <row r="652" spans="1:9" s="14" customFormat="1" ht="15" customHeight="1" x14ac:dyDescent="0.25">
      <c r="A652" s="15"/>
      <c r="B652" s="86"/>
      <c r="C652" s="13"/>
      <c r="D652" s="16"/>
      <c r="E652" s="17"/>
      <c r="F652" s="17"/>
      <c r="G652" s="18"/>
      <c r="H652" s="18"/>
      <c r="I652" s="19"/>
    </row>
    <row r="653" spans="1:9" s="14" customFormat="1" ht="15" customHeight="1" x14ac:dyDescent="0.25">
      <c r="A653" s="15"/>
      <c r="B653" s="86"/>
      <c r="C653" s="13"/>
      <c r="D653" s="16"/>
      <c r="E653" s="17"/>
      <c r="F653" s="17"/>
      <c r="G653" s="18"/>
      <c r="H653" s="18"/>
      <c r="I653" s="19"/>
    </row>
    <row r="654" spans="1:9" s="14" customFormat="1" ht="15" customHeight="1" x14ac:dyDescent="0.25">
      <c r="A654" s="15"/>
      <c r="B654" s="86"/>
      <c r="C654" s="13"/>
      <c r="D654" s="16"/>
      <c r="E654" s="17"/>
      <c r="F654" s="17"/>
      <c r="G654" s="18"/>
      <c r="H654" s="18"/>
      <c r="I654" s="19"/>
    </row>
    <row r="655" spans="1:9" s="14" customFormat="1" ht="15" customHeight="1" x14ac:dyDescent="0.25">
      <c r="A655" s="15"/>
      <c r="B655" s="86"/>
      <c r="C655" s="13"/>
      <c r="D655" s="16"/>
      <c r="E655" s="17"/>
      <c r="F655" s="17"/>
      <c r="G655" s="18"/>
      <c r="H655" s="18"/>
      <c r="I655" s="19"/>
    </row>
    <row r="656" spans="1:9" s="14" customFormat="1" ht="15" customHeight="1" x14ac:dyDescent="0.25">
      <c r="A656" s="15"/>
      <c r="B656" s="86"/>
      <c r="C656" s="13"/>
      <c r="D656" s="16"/>
      <c r="E656" s="17"/>
      <c r="F656" s="17"/>
      <c r="G656" s="18"/>
      <c r="H656" s="18"/>
      <c r="I656" s="19"/>
    </row>
    <row r="657" spans="1:9" s="14" customFormat="1" ht="15" customHeight="1" x14ac:dyDescent="0.25">
      <c r="A657" s="15"/>
      <c r="B657" s="86"/>
      <c r="C657" s="13"/>
      <c r="D657" s="16"/>
      <c r="E657" s="17"/>
      <c r="F657" s="17"/>
      <c r="G657" s="18"/>
      <c r="H657" s="18"/>
      <c r="I657" s="19"/>
    </row>
    <row r="658" spans="1:9" s="14" customFormat="1" ht="15" customHeight="1" x14ac:dyDescent="0.25">
      <c r="A658" s="15"/>
      <c r="B658" s="86"/>
      <c r="C658" s="13"/>
      <c r="D658" s="16"/>
      <c r="E658" s="17"/>
      <c r="F658" s="17"/>
      <c r="G658" s="18"/>
      <c r="H658" s="18"/>
      <c r="I658" s="19"/>
    </row>
    <row r="659" spans="1:9" s="14" customFormat="1" ht="15" customHeight="1" x14ac:dyDescent="0.25">
      <c r="A659" s="15"/>
      <c r="B659" s="86"/>
      <c r="C659" s="13"/>
      <c r="D659" s="16"/>
      <c r="E659" s="17"/>
      <c r="F659" s="17"/>
      <c r="G659" s="18"/>
      <c r="H659" s="18"/>
      <c r="I659" s="19"/>
    </row>
    <row r="660" spans="1:9" s="14" customFormat="1" ht="15" customHeight="1" x14ac:dyDescent="0.25">
      <c r="A660" s="15"/>
      <c r="B660" s="86"/>
      <c r="C660" s="13"/>
      <c r="D660" s="16"/>
      <c r="E660" s="17"/>
      <c r="F660" s="17"/>
      <c r="G660" s="18"/>
      <c r="H660" s="18"/>
      <c r="I660" s="19"/>
    </row>
    <row r="661" spans="1:9" s="14" customFormat="1" ht="15" customHeight="1" x14ac:dyDescent="0.25">
      <c r="A661" s="15"/>
      <c r="B661" s="86"/>
      <c r="C661" s="13"/>
      <c r="D661" s="16"/>
      <c r="E661" s="17"/>
      <c r="F661" s="17"/>
      <c r="G661" s="18"/>
      <c r="H661" s="18"/>
      <c r="I661" s="19"/>
    </row>
    <row r="662" spans="1:9" s="14" customFormat="1" ht="15" customHeight="1" x14ac:dyDescent="0.25">
      <c r="A662" s="15"/>
      <c r="B662" s="86"/>
      <c r="C662" s="13"/>
      <c r="D662" s="16"/>
      <c r="E662" s="17"/>
      <c r="F662" s="17"/>
      <c r="G662" s="18"/>
      <c r="H662" s="18"/>
      <c r="I662" s="19"/>
    </row>
    <row r="663" spans="1:9" s="14" customFormat="1" ht="15" customHeight="1" x14ac:dyDescent="0.25">
      <c r="A663" s="15"/>
      <c r="B663" s="86"/>
      <c r="C663" s="13"/>
      <c r="D663" s="16"/>
      <c r="E663" s="17"/>
      <c r="F663" s="17"/>
      <c r="G663" s="18"/>
      <c r="H663" s="18"/>
      <c r="I663" s="19"/>
    </row>
    <row r="664" spans="1:9" s="14" customFormat="1" ht="15" customHeight="1" x14ac:dyDescent="0.25">
      <c r="A664" s="15"/>
      <c r="B664" s="86"/>
      <c r="C664" s="13"/>
      <c r="D664" s="16"/>
      <c r="E664" s="17"/>
      <c r="F664" s="17"/>
      <c r="G664" s="18"/>
      <c r="H664" s="18"/>
      <c r="I664" s="19"/>
    </row>
    <row r="665" spans="1:9" s="14" customFormat="1" ht="15" customHeight="1" x14ac:dyDescent="0.25">
      <c r="A665" s="15"/>
      <c r="B665" s="86"/>
      <c r="C665" s="13"/>
      <c r="D665" s="16"/>
      <c r="E665" s="17"/>
      <c r="F665" s="17"/>
      <c r="G665" s="18"/>
      <c r="H665" s="18"/>
      <c r="I665" s="19"/>
    </row>
    <row r="666" spans="1:9" s="14" customFormat="1" ht="15" customHeight="1" x14ac:dyDescent="0.25">
      <c r="A666" s="15"/>
      <c r="B666" s="86"/>
      <c r="C666" s="13"/>
      <c r="D666" s="16"/>
      <c r="E666" s="17"/>
      <c r="F666" s="17"/>
      <c r="G666" s="18"/>
      <c r="H666" s="18"/>
      <c r="I666" s="19"/>
    </row>
    <row r="667" spans="1:9" s="14" customFormat="1" ht="15" customHeight="1" x14ac:dyDescent="0.25">
      <c r="A667" s="15"/>
      <c r="B667" s="86"/>
      <c r="C667" s="13"/>
      <c r="D667" s="16"/>
      <c r="E667" s="17"/>
      <c r="F667" s="17"/>
      <c r="G667" s="18"/>
      <c r="H667" s="18"/>
      <c r="I667" s="19"/>
    </row>
    <row r="668" spans="1:9" s="14" customFormat="1" ht="15" customHeight="1" x14ac:dyDescent="0.25">
      <c r="A668" s="15"/>
      <c r="B668" s="86"/>
      <c r="C668" s="13"/>
      <c r="D668" s="16"/>
      <c r="E668" s="17"/>
      <c r="F668" s="17"/>
      <c r="G668" s="18"/>
      <c r="H668" s="18"/>
      <c r="I668" s="19"/>
    </row>
    <row r="669" spans="1:9" s="14" customFormat="1" ht="15" customHeight="1" x14ac:dyDescent="0.25">
      <c r="A669" s="15"/>
      <c r="B669" s="86"/>
      <c r="C669" s="13"/>
      <c r="D669" s="16"/>
      <c r="E669" s="17"/>
      <c r="F669" s="17"/>
      <c r="G669" s="18"/>
      <c r="H669" s="18"/>
      <c r="I669" s="19"/>
    </row>
    <row r="670" spans="1:9" s="14" customFormat="1" ht="15" customHeight="1" x14ac:dyDescent="0.25">
      <c r="A670" s="15"/>
      <c r="B670" s="86"/>
      <c r="C670" s="13"/>
      <c r="D670" s="16"/>
      <c r="E670" s="17"/>
      <c r="F670" s="17"/>
      <c r="G670" s="18"/>
      <c r="H670" s="18"/>
      <c r="I670" s="19"/>
    </row>
    <row r="671" spans="1:9" s="14" customFormat="1" ht="15" customHeight="1" x14ac:dyDescent="0.25">
      <c r="A671" s="15"/>
      <c r="B671" s="86"/>
      <c r="C671" s="13"/>
      <c r="D671" s="16"/>
      <c r="E671" s="17"/>
      <c r="F671" s="17"/>
      <c r="G671" s="18"/>
      <c r="H671" s="18"/>
      <c r="I671" s="19"/>
    </row>
    <row r="672" spans="1:9" s="14" customFormat="1" ht="15" customHeight="1" x14ac:dyDescent="0.25">
      <c r="A672" s="15"/>
      <c r="B672" s="86"/>
      <c r="C672" s="13"/>
      <c r="D672" s="16"/>
      <c r="E672" s="17"/>
      <c r="F672" s="17"/>
      <c r="G672" s="18"/>
      <c r="H672" s="18"/>
      <c r="I672" s="19"/>
    </row>
    <row r="673" spans="1:9" s="14" customFormat="1" ht="15" customHeight="1" x14ac:dyDescent="0.25">
      <c r="A673" s="15"/>
      <c r="B673" s="86"/>
      <c r="C673" s="13"/>
      <c r="D673" s="16"/>
      <c r="E673" s="17"/>
      <c r="F673" s="17"/>
      <c r="G673" s="18"/>
      <c r="H673" s="18"/>
      <c r="I673" s="19"/>
    </row>
    <row r="674" spans="1:9" s="14" customFormat="1" ht="15" customHeight="1" x14ac:dyDescent="0.25">
      <c r="A674" s="15"/>
      <c r="B674" s="86"/>
      <c r="C674" s="13"/>
      <c r="D674" s="16"/>
      <c r="E674" s="17"/>
      <c r="F674" s="17"/>
      <c r="G674" s="18"/>
      <c r="H674" s="18"/>
      <c r="I674" s="19"/>
    </row>
    <row r="675" spans="1:9" s="14" customFormat="1" ht="15" customHeight="1" x14ac:dyDescent="0.25">
      <c r="A675" s="15"/>
      <c r="B675" s="86"/>
      <c r="C675" s="13"/>
      <c r="D675" s="16"/>
      <c r="E675" s="17"/>
      <c r="F675" s="17"/>
      <c r="G675" s="18"/>
      <c r="H675" s="18"/>
      <c r="I675" s="19"/>
    </row>
    <row r="676" spans="1:9" s="14" customFormat="1" ht="15" customHeight="1" x14ac:dyDescent="0.25">
      <c r="A676" s="15"/>
      <c r="B676" s="86"/>
      <c r="C676" s="13"/>
      <c r="D676" s="16"/>
      <c r="E676" s="17"/>
      <c r="F676" s="17"/>
      <c r="G676" s="18"/>
      <c r="H676" s="18"/>
      <c r="I676" s="19"/>
    </row>
    <row r="677" spans="1:9" s="14" customFormat="1" ht="15" customHeight="1" x14ac:dyDescent="0.25">
      <c r="A677" s="15"/>
      <c r="B677" s="86"/>
      <c r="C677" s="13"/>
      <c r="D677" s="16"/>
      <c r="E677" s="17"/>
      <c r="F677" s="17"/>
      <c r="G677" s="18"/>
      <c r="H677" s="18"/>
      <c r="I677" s="19"/>
    </row>
    <row r="678" spans="1:9" s="14" customFormat="1" ht="15" customHeight="1" x14ac:dyDescent="0.25">
      <c r="A678" s="15"/>
      <c r="B678" s="86"/>
      <c r="C678" s="13"/>
      <c r="D678" s="16"/>
      <c r="E678" s="17"/>
      <c r="F678" s="17"/>
      <c r="G678" s="18"/>
      <c r="H678" s="18"/>
      <c r="I678" s="19"/>
    </row>
    <row r="679" spans="1:9" s="14" customFormat="1" ht="15" customHeight="1" x14ac:dyDescent="0.25">
      <c r="A679" s="15"/>
      <c r="B679" s="86"/>
      <c r="C679" s="13"/>
      <c r="D679" s="16"/>
      <c r="E679" s="17"/>
      <c r="F679" s="17"/>
      <c r="G679" s="18"/>
      <c r="H679" s="18"/>
      <c r="I679" s="19"/>
    </row>
    <row r="680" spans="1:9" s="14" customFormat="1" ht="15" customHeight="1" x14ac:dyDescent="0.25">
      <c r="A680" s="15"/>
      <c r="B680" s="86"/>
      <c r="C680" s="13"/>
      <c r="D680" s="16"/>
      <c r="E680" s="17"/>
      <c r="F680" s="17"/>
      <c r="G680" s="18"/>
      <c r="H680" s="18"/>
      <c r="I680" s="19"/>
    </row>
    <row r="681" spans="1:9" s="14" customFormat="1" ht="15" customHeight="1" x14ac:dyDescent="0.25">
      <c r="A681" s="15"/>
      <c r="B681" s="86"/>
      <c r="C681" s="13"/>
      <c r="D681" s="16"/>
      <c r="E681" s="17"/>
      <c r="F681" s="17"/>
      <c r="G681" s="18"/>
      <c r="H681" s="18"/>
      <c r="I681" s="19"/>
    </row>
    <row r="682" spans="1:9" s="14" customFormat="1" ht="15" customHeight="1" x14ac:dyDescent="0.25">
      <c r="A682" s="15"/>
      <c r="B682" s="86"/>
      <c r="C682" s="13"/>
      <c r="D682" s="16"/>
      <c r="E682" s="17"/>
      <c r="F682" s="17"/>
      <c r="G682" s="18"/>
      <c r="H682" s="18"/>
      <c r="I682" s="19"/>
    </row>
    <row r="683" spans="1:9" s="14" customFormat="1" ht="15" customHeight="1" x14ac:dyDescent="0.25">
      <c r="A683" s="15"/>
      <c r="B683" s="86"/>
      <c r="C683" s="13"/>
      <c r="D683" s="16"/>
      <c r="E683" s="17"/>
      <c r="F683" s="17"/>
      <c r="G683" s="18"/>
      <c r="H683" s="18"/>
      <c r="I683" s="19"/>
    </row>
    <row r="684" spans="1:9" s="14" customFormat="1" ht="15" customHeight="1" x14ac:dyDescent="0.25">
      <c r="A684" s="15"/>
      <c r="B684" s="86"/>
      <c r="C684" s="13"/>
      <c r="D684" s="16"/>
      <c r="E684" s="17"/>
      <c r="F684" s="17"/>
      <c r="G684" s="18"/>
      <c r="H684" s="18"/>
      <c r="I684" s="19"/>
    </row>
    <row r="685" spans="1:9" s="14" customFormat="1" ht="15" customHeight="1" x14ac:dyDescent="0.25">
      <c r="A685" s="15"/>
      <c r="B685" s="86"/>
      <c r="C685" s="13"/>
      <c r="D685" s="16"/>
      <c r="E685" s="17"/>
      <c r="F685" s="17"/>
      <c r="G685" s="18"/>
      <c r="H685" s="18"/>
      <c r="I685" s="19"/>
    </row>
    <row r="686" spans="1:9" s="14" customFormat="1" ht="15" customHeight="1" x14ac:dyDescent="0.25">
      <c r="A686" s="15"/>
      <c r="B686" s="86"/>
      <c r="C686" s="13"/>
      <c r="D686" s="16"/>
      <c r="E686" s="17"/>
      <c r="F686" s="17"/>
      <c r="G686" s="18"/>
      <c r="H686" s="18"/>
      <c r="I686" s="19"/>
    </row>
    <row r="687" spans="1:9" s="14" customFormat="1" ht="15" customHeight="1" x14ac:dyDescent="0.25">
      <c r="A687" s="15"/>
      <c r="B687" s="86"/>
      <c r="C687" s="13"/>
      <c r="D687" s="16"/>
      <c r="E687" s="17"/>
      <c r="F687" s="17"/>
      <c r="G687" s="18"/>
      <c r="H687" s="18"/>
      <c r="I687" s="19"/>
    </row>
    <row r="688" spans="1:9" s="14" customFormat="1" ht="15" customHeight="1" x14ac:dyDescent="0.25">
      <c r="A688" s="15"/>
      <c r="B688" s="86"/>
      <c r="C688" s="13"/>
      <c r="D688" s="16"/>
      <c r="E688" s="17"/>
      <c r="F688" s="17"/>
      <c r="G688" s="18"/>
      <c r="H688" s="18"/>
      <c r="I688" s="19"/>
    </row>
    <row r="689" spans="1:9" s="14" customFormat="1" ht="15" customHeight="1" x14ac:dyDescent="0.25">
      <c r="A689" s="15"/>
      <c r="B689" s="86"/>
      <c r="C689" s="13"/>
      <c r="D689" s="16"/>
      <c r="E689" s="17"/>
      <c r="F689" s="17"/>
      <c r="G689" s="18"/>
      <c r="H689" s="18"/>
      <c r="I689" s="19"/>
    </row>
    <row r="690" spans="1:9" s="14" customFormat="1" ht="15" customHeight="1" x14ac:dyDescent="0.25">
      <c r="A690" s="15"/>
      <c r="B690" s="86"/>
      <c r="C690" s="13"/>
      <c r="D690" s="16"/>
      <c r="E690" s="17"/>
      <c r="F690" s="17"/>
      <c r="G690" s="18"/>
      <c r="H690" s="18"/>
      <c r="I690" s="19"/>
    </row>
    <row r="691" spans="1:9" s="14" customFormat="1" ht="15" customHeight="1" x14ac:dyDescent="0.25">
      <c r="A691" s="15"/>
      <c r="B691" s="86"/>
      <c r="C691" s="13"/>
      <c r="D691" s="16"/>
      <c r="E691" s="17"/>
      <c r="F691" s="17"/>
      <c r="G691" s="18"/>
      <c r="H691" s="18"/>
      <c r="I691" s="19"/>
    </row>
    <row r="692" spans="1:9" s="14" customFormat="1" ht="15" customHeight="1" x14ac:dyDescent="0.25">
      <c r="A692" s="15"/>
      <c r="B692" s="86"/>
      <c r="C692" s="13"/>
      <c r="D692" s="16"/>
      <c r="E692" s="17"/>
      <c r="F692" s="17"/>
      <c r="G692" s="18"/>
      <c r="H692" s="18"/>
      <c r="I692" s="19"/>
    </row>
    <row r="693" spans="1:9" s="14" customFormat="1" ht="15" customHeight="1" x14ac:dyDescent="0.25">
      <c r="A693" s="15"/>
      <c r="B693" s="86"/>
      <c r="C693" s="13"/>
      <c r="D693" s="16"/>
      <c r="E693" s="17"/>
      <c r="F693" s="17"/>
      <c r="G693" s="18"/>
      <c r="H693" s="18"/>
      <c r="I693" s="19"/>
    </row>
    <row r="694" spans="1:9" s="14" customFormat="1" ht="15" customHeight="1" x14ac:dyDescent="0.25">
      <c r="A694" s="15"/>
      <c r="B694" s="86"/>
      <c r="C694" s="13"/>
      <c r="D694" s="16"/>
      <c r="E694" s="17"/>
      <c r="F694" s="17"/>
      <c r="G694" s="18"/>
      <c r="H694" s="18"/>
      <c r="I694" s="19"/>
    </row>
    <row r="695" spans="1:9" s="14" customFormat="1" ht="15" customHeight="1" x14ac:dyDescent="0.25">
      <c r="A695" s="15"/>
      <c r="B695" s="86"/>
      <c r="C695" s="13"/>
      <c r="D695" s="16"/>
      <c r="E695" s="17"/>
      <c r="F695" s="17"/>
      <c r="G695" s="18"/>
      <c r="H695" s="18"/>
      <c r="I695" s="19"/>
    </row>
    <row r="696" spans="1:9" s="14" customFormat="1" ht="15" customHeight="1" x14ac:dyDescent="0.25">
      <c r="A696" s="15"/>
      <c r="B696" s="86"/>
      <c r="C696" s="13"/>
      <c r="D696" s="16"/>
      <c r="E696" s="17"/>
      <c r="F696" s="17"/>
      <c r="G696" s="18"/>
      <c r="H696" s="18"/>
      <c r="I696" s="19"/>
    </row>
    <row r="697" spans="1:9" s="14" customFormat="1" ht="15" customHeight="1" x14ac:dyDescent="0.25">
      <c r="A697" s="15"/>
      <c r="B697" s="86"/>
      <c r="C697" s="13"/>
      <c r="D697" s="16"/>
      <c r="E697" s="17"/>
      <c r="F697" s="17"/>
      <c r="G697" s="18"/>
      <c r="H697" s="18"/>
      <c r="I697" s="19"/>
    </row>
    <row r="698" spans="1:9" s="14" customFormat="1" ht="15" customHeight="1" x14ac:dyDescent="0.25">
      <c r="A698" s="15"/>
      <c r="B698" s="86"/>
      <c r="C698" s="13"/>
      <c r="D698" s="16"/>
      <c r="E698" s="17"/>
      <c r="F698" s="17"/>
      <c r="G698" s="18"/>
      <c r="H698" s="18"/>
      <c r="I698" s="19"/>
    </row>
    <row r="699" spans="1:9" s="14" customFormat="1" ht="15" customHeight="1" x14ac:dyDescent="0.25">
      <c r="A699" s="15"/>
      <c r="B699" s="86"/>
      <c r="C699" s="13"/>
      <c r="D699" s="16"/>
      <c r="E699" s="17"/>
      <c r="F699" s="17"/>
      <c r="G699" s="18"/>
      <c r="H699" s="18"/>
      <c r="I699" s="19"/>
    </row>
    <row r="700" spans="1:9" s="14" customFormat="1" ht="15" customHeight="1" x14ac:dyDescent="0.25">
      <c r="A700" s="15"/>
      <c r="B700" s="86"/>
      <c r="C700" s="13"/>
      <c r="D700" s="16"/>
      <c r="E700" s="17"/>
      <c r="F700" s="17"/>
      <c r="G700" s="18"/>
      <c r="H700" s="18"/>
      <c r="I700" s="19"/>
    </row>
    <row r="701" spans="1:9" s="14" customFormat="1" ht="15" customHeight="1" x14ac:dyDescent="0.25">
      <c r="A701" s="15"/>
      <c r="B701" s="86"/>
      <c r="C701" s="13"/>
      <c r="D701" s="16"/>
      <c r="E701" s="17"/>
      <c r="F701" s="17"/>
      <c r="G701" s="18"/>
      <c r="H701" s="18"/>
      <c r="I701" s="19"/>
    </row>
    <row r="702" spans="1:9" s="14" customFormat="1" ht="15" customHeight="1" x14ac:dyDescent="0.25">
      <c r="A702" s="15"/>
      <c r="B702" s="86"/>
      <c r="C702" s="13"/>
      <c r="D702" s="16"/>
      <c r="E702" s="17"/>
      <c r="F702" s="17"/>
      <c r="G702" s="18"/>
      <c r="H702" s="18"/>
      <c r="I702" s="19"/>
    </row>
    <row r="703" spans="1:9" s="14" customFormat="1" ht="15" customHeight="1" x14ac:dyDescent="0.25">
      <c r="A703" s="15"/>
      <c r="B703" s="86"/>
      <c r="C703" s="13"/>
      <c r="D703" s="16"/>
      <c r="E703" s="17"/>
      <c r="F703" s="17"/>
      <c r="G703" s="18"/>
      <c r="H703" s="18"/>
      <c r="I703" s="19"/>
    </row>
    <row r="704" spans="1:9" s="14" customFormat="1" ht="15" customHeight="1" x14ac:dyDescent="0.25">
      <c r="A704" s="15"/>
      <c r="B704" s="86"/>
      <c r="C704" s="13"/>
      <c r="D704" s="16"/>
      <c r="E704" s="17"/>
      <c r="F704" s="17"/>
      <c r="G704" s="18"/>
      <c r="H704" s="18"/>
      <c r="I704" s="19"/>
    </row>
    <row r="705" spans="1:9" s="14" customFormat="1" ht="15" customHeight="1" x14ac:dyDescent="0.25">
      <c r="A705" s="15"/>
      <c r="B705" s="86"/>
      <c r="C705" s="13"/>
      <c r="D705" s="16"/>
      <c r="E705" s="17"/>
      <c r="F705" s="17"/>
      <c r="G705" s="18"/>
      <c r="H705" s="18"/>
      <c r="I705" s="19"/>
    </row>
    <row r="706" spans="1:9" s="14" customFormat="1" ht="15" customHeight="1" x14ac:dyDescent="0.25">
      <c r="A706" s="15"/>
      <c r="B706" s="86"/>
      <c r="C706" s="13"/>
      <c r="D706" s="16"/>
      <c r="E706" s="17"/>
      <c r="F706" s="17"/>
      <c r="G706" s="18"/>
      <c r="H706" s="18"/>
      <c r="I706" s="19"/>
    </row>
    <row r="707" spans="1:9" s="14" customFormat="1" ht="15" customHeight="1" x14ac:dyDescent="0.25">
      <c r="A707" s="15"/>
      <c r="B707" s="86"/>
      <c r="C707" s="13"/>
      <c r="D707" s="16"/>
      <c r="E707" s="17"/>
      <c r="F707" s="17"/>
      <c r="G707" s="18"/>
      <c r="H707" s="18"/>
      <c r="I707" s="19"/>
    </row>
    <row r="708" spans="1:9" s="14" customFormat="1" ht="15" customHeight="1" x14ac:dyDescent="0.25">
      <c r="A708" s="15"/>
      <c r="B708" s="86"/>
      <c r="C708" s="13"/>
      <c r="D708" s="16"/>
      <c r="E708" s="17"/>
      <c r="F708" s="17"/>
      <c r="G708" s="18"/>
      <c r="H708" s="18"/>
      <c r="I708" s="19"/>
    </row>
    <row r="709" spans="1:9" s="14" customFormat="1" ht="15" customHeight="1" x14ac:dyDescent="0.25">
      <c r="A709" s="15"/>
      <c r="B709" s="86"/>
      <c r="C709" s="13"/>
      <c r="D709" s="16"/>
      <c r="E709" s="17"/>
      <c r="F709" s="17"/>
      <c r="G709" s="18"/>
      <c r="H709" s="18"/>
      <c r="I709" s="19"/>
    </row>
    <row r="710" spans="1:9" s="14" customFormat="1" ht="15" customHeight="1" x14ac:dyDescent="0.25">
      <c r="A710" s="15"/>
      <c r="B710" s="86"/>
      <c r="C710" s="13"/>
      <c r="D710" s="16"/>
      <c r="E710" s="17"/>
      <c r="F710" s="17"/>
      <c r="G710" s="18"/>
      <c r="H710" s="18"/>
      <c r="I710" s="19"/>
    </row>
    <row r="711" spans="1:9" s="14" customFormat="1" ht="15" customHeight="1" x14ac:dyDescent="0.25">
      <c r="A711" s="15"/>
      <c r="B711" s="86"/>
      <c r="C711" s="13"/>
      <c r="D711" s="16"/>
      <c r="E711" s="17"/>
      <c r="F711" s="17"/>
      <c r="G711" s="18"/>
      <c r="H711" s="18"/>
      <c r="I711" s="19"/>
    </row>
    <row r="712" spans="1:9" s="14" customFormat="1" ht="15" customHeight="1" x14ac:dyDescent="0.25">
      <c r="A712" s="15"/>
      <c r="B712" s="86"/>
      <c r="C712" s="13"/>
      <c r="D712" s="16"/>
      <c r="E712" s="17"/>
      <c r="F712" s="17"/>
      <c r="G712" s="18"/>
      <c r="H712" s="18"/>
      <c r="I712" s="19"/>
    </row>
    <row r="713" spans="1:9" s="14" customFormat="1" ht="15" customHeight="1" x14ac:dyDescent="0.25">
      <c r="A713" s="15"/>
      <c r="B713" s="86"/>
      <c r="C713" s="13"/>
      <c r="D713" s="16"/>
      <c r="E713" s="17"/>
      <c r="F713" s="17"/>
      <c r="G713" s="18"/>
      <c r="H713" s="18"/>
      <c r="I713" s="19"/>
    </row>
    <row r="714" spans="1:9" s="14" customFormat="1" ht="15" customHeight="1" x14ac:dyDescent="0.25">
      <c r="A714" s="15"/>
      <c r="B714" s="86"/>
      <c r="C714" s="13"/>
      <c r="D714" s="16"/>
      <c r="E714" s="17"/>
      <c r="F714" s="17"/>
      <c r="G714" s="18"/>
      <c r="H714" s="18"/>
      <c r="I714" s="19"/>
    </row>
    <row r="715" spans="1:9" s="14" customFormat="1" ht="15" customHeight="1" x14ac:dyDescent="0.25">
      <c r="A715" s="15"/>
      <c r="B715" s="86"/>
      <c r="C715" s="13"/>
      <c r="D715" s="16"/>
      <c r="E715" s="17"/>
      <c r="F715" s="17"/>
      <c r="G715" s="18"/>
      <c r="H715" s="18"/>
      <c r="I715" s="19"/>
    </row>
    <row r="716" spans="1:9" s="14" customFormat="1" ht="15" customHeight="1" x14ac:dyDescent="0.25">
      <c r="A716" s="15"/>
      <c r="B716" s="86"/>
      <c r="C716" s="13"/>
      <c r="D716" s="16"/>
      <c r="E716" s="17"/>
      <c r="F716" s="17"/>
      <c r="G716" s="18"/>
      <c r="H716" s="18"/>
      <c r="I716" s="19"/>
    </row>
    <row r="717" spans="1:9" s="14" customFormat="1" ht="15" customHeight="1" x14ac:dyDescent="0.25">
      <c r="A717" s="15"/>
      <c r="B717" s="86"/>
      <c r="C717" s="13"/>
      <c r="D717" s="16"/>
      <c r="E717" s="17"/>
      <c r="F717" s="17"/>
      <c r="G717" s="18"/>
      <c r="H717" s="18"/>
      <c r="I717" s="19"/>
    </row>
    <row r="718" spans="1:9" s="14" customFormat="1" ht="15" customHeight="1" x14ac:dyDescent="0.25">
      <c r="A718" s="15"/>
      <c r="B718" s="86"/>
      <c r="C718" s="13"/>
      <c r="D718" s="16"/>
      <c r="E718" s="17"/>
      <c r="F718" s="17"/>
      <c r="G718" s="18"/>
      <c r="H718" s="18"/>
      <c r="I718" s="19"/>
    </row>
    <row r="719" spans="1:9" s="14" customFormat="1" ht="15" customHeight="1" x14ac:dyDescent="0.25">
      <c r="A719" s="15"/>
      <c r="B719" s="86"/>
      <c r="C719" s="13"/>
      <c r="D719" s="16"/>
      <c r="E719" s="17"/>
      <c r="F719" s="17"/>
      <c r="G719" s="18"/>
      <c r="H719" s="18"/>
      <c r="I719" s="19"/>
    </row>
    <row r="720" spans="1:9" s="14" customFormat="1" ht="15" customHeight="1" x14ac:dyDescent="0.25">
      <c r="A720" s="15"/>
      <c r="B720" s="86"/>
      <c r="C720" s="13"/>
      <c r="D720" s="16"/>
      <c r="E720" s="17"/>
      <c r="F720" s="17"/>
      <c r="G720" s="18"/>
      <c r="H720" s="18"/>
      <c r="I720" s="19"/>
    </row>
    <row r="721" spans="1:9" s="14" customFormat="1" ht="15" customHeight="1" x14ac:dyDescent="0.25">
      <c r="A721" s="15"/>
      <c r="B721" s="86"/>
      <c r="C721" s="13"/>
      <c r="D721" s="16"/>
      <c r="E721" s="17"/>
      <c r="F721" s="17"/>
      <c r="G721" s="18"/>
      <c r="H721" s="18"/>
      <c r="I721" s="19"/>
    </row>
    <row r="722" spans="1:9" s="14" customFormat="1" ht="15" customHeight="1" x14ac:dyDescent="0.25">
      <c r="A722" s="15"/>
      <c r="B722" s="86"/>
      <c r="C722" s="13"/>
      <c r="D722" s="16"/>
      <c r="E722" s="17"/>
      <c r="F722" s="17"/>
      <c r="G722" s="18"/>
      <c r="H722" s="18"/>
      <c r="I722" s="19"/>
    </row>
    <row r="723" spans="1:9" s="14" customFormat="1" ht="15" customHeight="1" x14ac:dyDescent="0.25">
      <c r="A723" s="15"/>
      <c r="B723" s="86"/>
      <c r="C723" s="13"/>
      <c r="D723" s="16"/>
      <c r="E723" s="17"/>
      <c r="F723" s="17"/>
      <c r="G723" s="18"/>
      <c r="H723" s="18"/>
      <c r="I723" s="19"/>
    </row>
    <row r="724" spans="1:9" s="14" customFormat="1" ht="15" customHeight="1" x14ac:dyDescent="0.25">
      <c r="A724" s="15"/>
      <c r="B724" s="86"/>
      <c r="C724" s="13"/>
      <c r="D724" s="16"/>
      <c r="E724" s="17"/>
      <c r="F724" s="17"/>
      <c r="G724" s="18"/>
      <c r="H724" s="18"/>
      <c r="I724" s="19"/>
    </row>
    <row r="725" spans="1:9" s="14" customFormat="1" ht="15" customHeight="1" x14ac:dyDescent="0.25">
      <c r="A725" s="15"/>
      <c r="B725" s="86"/>
      <c r="C725" s="13"/>
      <c r="D725" s="16"/>
      <c r="E725" s="17"/>
      <c r="F725" s="17"/>
      <c r="G725" s="18"/>
      <c r="H725" s="18"/>
      <c r="I725" s="19"/>
    </row>
    <row r="726" spans="1:9" s="14" customFormat="1" ht="15" customHeight="1" x14ac:dyDescent="0.25">
      <c r="A726" s="15"/>
      <c r="B726" s="86"/>
      <c r="C726" s="13"/>
      <c r="D726" s="16"/>
      <c r="E726" s="17"/>
      <c r="F726" s="17"/>
      <c r="G726" s="18"/>
      <c r="H726" s="18"/>
      <c r="I726" s="19"/>
    </row>
    <row r="727" spans="1:9" s="14" customFormat="1" ht="15" customHeight="1" x14ac:dyDescent="0.25">
      <c r="A727" s="15"/>
      <c r="B727" s="86"/>
      <c r="C727" s="13"/>
      <c r="D727" s="16"/>
      <c r="E727" s="17"/>
      <c r="F727" s="17"/>
      <c r="G727" s="18"/>
      <c r="H727" s="18"/>
      <c r="I727" s="19"/>
    </row>
    <row r="728" spans="1:9" s="14" customFormat="1" ht="15" customHeight="1" x14ac:dyDescent="0.25">
      <c r="A728" s="15"/>
      <c r="B728" s="86"/>
      <c r="C728" s="13"/>
      <c r="D728" s="16"/>
      <c r="E728" s="17"/>
      <c r="F728" s="17"/>
      <c r="G728" s="18"/>
      <c r="H728" s="18"/>
      <c r="I728" s="19"/>
    </row>
    <row r="729" spans="1:9" s="14" customFormat="1" ht="15" customHeight="1" x14ac:dyDescent="0.25">
      <c r="A729" s="15"/>
      <c r="B729" s="86"/>
      <c r="C729" s="13"/>
      <c r="D729" s="16"/>
      <c r="E729" s="17"/>
      <c r="F729" s="17"/>
      <c r="G729" s="18"/>
      <c r="H729" s="18"/>
      <c r="I729" s="19"/>
    </row>
    <row r="730" spans="1:9" s="14" customFormat="1" ht="15" customHeight="1" x14ac:dyDescent="0.25">
      <c r="A730" s="15"/>
      <c r="B730" s="86"/>
      <c r="C730" s="13"/>
      <c r="D730" s="16"/>
      <c r="E730" s="17"/>
      <c r="F730" s="17"/>
      <c r="G730" s="18"/>
      <c r="H730" s="18"/>
      <c r="I730" s="19"/>
    </row>
    <row r="731" spans="1:9" s="14" customFormat="1" ht="15" customHeight="1" x14ac:dyDescent="0.25">
      <c r="A731" s="15"/>
      <c r="B731" s="86"/>
      <c r="C731" s="13"/>
      <c r="D731" s="16"/>
      <c r="E731" s="17"/>
      <c r="F731" s="17"/>
      <c r="G731" s="18"/>
      <c r="H731" s="18"/>
      <c r="I731" s="19"/>
    </row>
    <row r="732" spans="1:9" s="14" customFormat="1" ht="15" customHeight="1" x14ac:dyDescent="0.25">
      <c r="A732" s="15"/>
      <c r="B732" s="86"/>
      <c r="C732" s="13"/>
      <c r="D732" s="16"/>
      <c r="E732" s="17"/>
      <c r="F732" s="17"/>
      <c r="G732" s="18"/>
      <c r="H732" s="18"/>
      <c r="I732" s="19"/>
    </row>
    <row r="733" spans="1:9" s="14" customFormat="1" ht="15" customHeight="1" x14ac:dyDescent="0.25">
      <c r="A733" s="15"/>
      <c r="B733" s="86"/>
      <c r="C733" s="13"/>
      <c r="D733" s="16"/>
      <c r="E733" s="17"/>
      <c r="F733" s="17"/>
      <c r="G733" s="18"/>
      <c r="H733" s="18"/>
      <c r="I733" s="19"/>
    </row>
    <row r="734" spans="1:9" s="14" customFormat="1" ht="15" customHeight="1" x14ac:dyDescent="0.25">
      <c r="A734" s="15"/>
      <c r="B734" s="86"/>
      <c r="C734" s="13"/>
      <c r="D734" s="16"/>
      <c r="E734" s="17"/>
      <c r="F734" s="17"/>
      <c r="G734" s="18"/>
      <c r="H734" s="18"/>
      <c r="I734" s="19"/>
    </row>
    <row r="735" spans="1:9" s="14" customFormat="1" ht="15" customHeight="1" x14ac:dyDescent="0.25">
      <c r="A735" s="15"/>
      <c r="B735" s="86"/>
      <c r="C735" s="13"/>
      <c r="D735" s="16"/>
      <c r="E735" s="17"/>
      <c r="F735" s="17"/>
      <c r="G735" s="18"/>
      <c r="H735" s="18"/>
      <c r="I735" s="19"/>
    </row>
    <row r="736" spans="1:9" s="14" customFormat="1" ht="15" customHeight="1" x14ac:dyDescent="0.25">
      <c r="A736" s="15"/>
      <c r="B736" s="86"/>
      <c r="C736" s="13"/>
      <c r="D736" s="16"/>
      <c r="E736" s="17"/>
      <c r="F736" s="17"/>
      <c r="G736" s="18"/>
      <c r="H736" s="18"/>
      <c r="I736" s="19"/>
    </row>
    <row r="737" spans="1:9" s="14" customFormat="1" ht="15" customHeight="1" x14ac:dyDescent="0.25">
      <c r="A737" s="15"/>
      <c r="B737" s="86"/>
      <c r="C737" s="13"/>
      <c r="D737" s="16"/>
      <c r="E737" s="17"/>
      <c r="F737" s="17"/>
      <c r="G737" s="18"/>
      <c r="H737" s="18"/>
      <c r="I737" s="19"/>
    </row>
    <row r="738" spans="1:9" s="14" customFormat="1" ht="15" customHeight="1" x14ac:dyDescent="0.25">
      <c r="A738" s="15"/>
      <c r="B738" s="86"/>
      <c r="C738" s="13"/>
      <c r="D738" s="16"/>
      <c r="E738" s="17"/>
      <c r="F738" s="17"/>
      <c r="G738" s="18"/>
      <c r="H738" s="18"/>
      <c r="I738" s="19"/>
    </row>
    <row r="739" spans="1:9" s="14" customFormat="1" ht="15" customHeight="1" x14ac:dyDescent="0.25">
      <c r="A739" s="15"/>
      <c r="B739" s="86"/>
      <c r="C739" s="13"/>
      <c r="D739" s="16"/>
      <c r="E739" s="17"/>
      <c r="F739" s="17"/>
      <c r="G739" s="18"/>
      <c r="H739" s="18"/>
      <c r="I739" s="19"/>
    </row>
    <row r="740" spans="1:9" s="14" customFormat="1" ht="15" customHeight="1" x14ac:dyDescent="0.25">
      <c r="A740" s="15"/>
      <c r="B740" s="86"/>
      <c r="C740" s="13"/>
      <c r="D740" s="16"/>
      <c r="E740" s="17"/>
      <c r="F740" s="17"/>
      <c r="G740" s="18"/>
      <c r="H740" s="18"/>
      <c r="I740" s="19"/>
    </row>
    <row r="741" spans="1:9" s="14" customFormat="1" ht="15" customHeight="1" x14ac:dyDescent="0.25">
      <c r="A741" s="15"/>
      <c r="B741" s="86"/>
      <c r="C741" s="13"/>
      <c r="D741" s="16"/>
      <c r="E741" s="17"/>
      <c r="F741" s="17"/>
      <c r="G741" s="18"/>
      <c r="H741" s="18"/>
      <c r="I741" s="19"/>
    </row>
    <row r="742" spans="1:9" s="14" customFormat="1" ht="15" customHeight="1" x14ac:dyDescent="0.25">
      <c r="A742" s="15"/>
      <c r="B742" s="86"/>
      <c r="C742" s="13"/>
      <c r="D742" s="16"/>
      <c r="E742" s="17"/>
      <c r="F742" s="17"/>
      <c r="G742" s="18"/>
      <c r="H742" s="18"/>
      <c r="I742" s="19"/>
    </row>
    <row r="743" spans="1:9" s="14" customFormat="1" ht="15" customHeight="1" x14ac:dyDescent="0.25">
      <c r="A743" s="15"/>
      <c r="B743" s="86"/>
      <c r="C743" s="13"/>
      <c r="D743" s="16"/>
      <c r="E743" s="17"/>
      <c r="F743" s="17"/>
      <c r="G743" s="18"/>
      <c r="H743" s="18"/>
      <c r="I743" s="19"/>
    </row>
    <row r="744" spans="1:9" s="14" customFormat="1" ht="15" customHeight="1" x14ac:dyDescent="0.25">
      <c r="A744" s="15"/>
      <c r="B744" s="86"/>
      <c r="C744" s="13"/>
      <c r="D744" s="16"/>
      <c r="E744" s="17"/>
      <c r="F744" s="17"/>
      <c r="G744" s="18"/>
      <c r="H744" s="18"/>
      <c r="I744" s="19"/>
    </row>
    <row r="745" spans="1:9" s="14" customFormat="1" ht="15" customHeight="1" x14ac:dyDescent="0.25">
      <c r="A745" s="15"/>
      <c r="B745" s="86"/>
      <c r="C745" s="13"/>
      <c r="D745" s="16"/>
      <c r="E745" s="17"/>
      <c r="F745" s="17"/>
      <c r="G745" s="18"/>
      <c r="H745" s="18"/>
      <c r="I745" s="19"/>
    </row>
    <row r="746" spans="1:9" s="14" customFormat="1" ht="15" customHeight="1" x14ac:dyDescent="0.25">
      <c r="A746" s="15"/>
      <c r="B746" s="86"/>
      <c r="C746" s="13"/>
      <c r="D746" s="16"/>
      <c r="E746" s="17"/>
      <c r="F746" s="17"/>
      <c r="G746" s="18"/>
      <c r="H746" s="18"/>
      <c r="I746" s="19"/>
    </row>
    <row r="747" spans="1:9" s="14" customFormat="1" ht="15" customHeight="1" x14ac:dyDescent="0.25">
      <c r="A747" s="15"/>
      <c r="B747" s="86"/>
      <c r="C747" s="13"/>
      <c r="D747" s="16"/>
      <c r="E747" s="17"/>
      <c r="F747" s="17"/>
      <c r="G747" s="18"/>
      <c r="H747" s="18"/>
      <c r="I747" s="19"/>
    </row>
    <row r="748" spans="1:9" s="14" customFormat="1" ht="15" customHeight="1" x14ac:dyDescent="0.25">
      <c r="A748" s="15"/>
      <c r="B748" s="86"/>
      <c r="C748" s="13"/>
      <c r="D748" s="16"/>
      <c r="E748" s="17"/>
      <c r="F748" s="17"/>
      <c r="G748" s="18"/>
      <c r="H748" s="18"/>
      <c r="I748" s="19"/>
    </row>
    <row r="749" spans="1:9" s="14" customFormat="1" ht="15" customHeight="1" x14ac:dyDescent="0.25">
      <c r="A749" s="15"/>
      <c r="B749" s="86"/>
      <c r="C749" s="13"/>
      <c r="D749" s="16"/>
      <c r="E749" s="17"/>
      <c r="F749" s="17"/>
      <c r="G749" s="18"/>
      <c r="H749" s="18"/>
      <c r="I749" s="19"/>
    </row>
    <row r="750" spans="1:9" s="14" customFormat="1" ht="15" customHeight="1" x14ac:dyDescent="0.25">
      <c r="A750" s="15"/>
      <c r="B750" s="86"/>
      <c r="C750" s="13"/>
      <c r="D750" s="16"/>
      <c r="E750" s="17"/>
      <c r="F750" s="17"/>
      <c r="G750" s="18"/>
      <c r="H750" s="18"/>
      <c r="I750" s="19"/>
    </row>
    <row r="751" spans="1:9" s="14" customFormat="1" ht="15" customHeight="1" x14ac:dyDescent="0.25">
      <c r="A751" s="15"/>
      <c r="B751" s="86"/>
      <c r="C751" s="13"/>
      <c r="D751" s="16"/>
      <c r="E751" s="17"/>
      <c r="F751" s="17"/>
      <c r="G751" s="18"/>
      <c r="H751" s="18"/>
      <c r="I751" s="19"/>
    </row>
    <row r="752" spans="1:9" s="14" customFormat="1" ht="15" customHeight="1" x14ac:dyDescent="0.25">
      <c r="A752" s="15"/>
      <c r="B752" s="86"/>
      <c r="C752" s="13"/>
      <c r="D752" s="16"/>
      <c r="E752" s="17"/>
      <c r="F752" s="17"/>
      <c r="G752" s="18"/>
      <c r="H752" s="18"/>
      <c r="I752" s="19"/>
    </row>
    <row r="753" spans="1:9" s="14" customFormat="1" ht="15" customHeight="1" x14ac:dyDescent="0.25">
      <c r="A753" s="15"/>
      <c r="B753" s="86"/>
      <c r="C753" s="13"/>
      <c r="D753" s="16"/>
      <c r="E753" s="17"/>
      <c r="F753" s="17"/>
      <c r="G753" s="18"/>
      <c r="H753" s="18"/>
      <c r="I753" s="19"/>
    </row>
    <row r="754" spans="1:9" s="14" customFormat="1" ht="15" customHeight="1" x14ac:dyDescent="0.25">
      <c r="A754" s="15"/>
      <c r="B754" s="86"/>
      <c r="C754" s="13"/>
      <c r="D754" s="16"/>
      <c r="E754" s="17"/>
      <c r="F754" s="17"/>
      <c r="G754" s="18"/>
      <c r="H754" s="18"/>
      <c r="I754" s="19"/>
    </row>
    <row r="755" spans="1:9" s="14" customFormat="1" ht="15" customHeight="1" x14ac:dyDescent="0.25">
      <c r="A755" s="15"/>
      <c r="B755" s="86"/>
      <c r="C755" s="13"/>
      <c r="D755" s="16"/>
      <c r="E755" s="17"/>
      <c r="F755" s="17"/>
      <c r="G755" s="18"/>
      <c r="H755" s="18"/>
      <c r="I755" s="19"/>
    </row>
    <row r="756" spans="1:9" s="14" customFormat="1" ht="15" customHeight="1" x14ac:dyDescent="0.25">
      <c r="A756" s="15"/>
      <c r="B756" s="86"/>
      <c r="C756" s="13"/>
      <c r="D756" s="16"/>
      <c r="E756" s="17"/>
      <c r="F756" s="17"/>
      <c r="G756" s="18"/>
      <c r="H756" s="18"/>
      <c r="I756" s="19"/>
    </row>
    <row r="757" spans="1:9" s="14" customFormat="1" ht="15" customHeight="1" x14ac:dyDescent="0.25">
      <c r="A757" s="15"/>
      <c r="B757" s="86"/>
      <c r="C757" s="13"/>
      <c r="D757" s="16"/>
      <c r="E757" s="17"/>
      <c r="F757" s="17"/>
      <c r="G757" s="18"/>
      <c r="H757" s="18"/>
      <c r="I757" s="19"/>
    </row>
    <row r="758" spans="1:9" s="14" customFormat="1" ht="15" customHeight="1" x14ac:dyDescent="0.25">
      <c r="A758" s="15"/>
      <c r="B758" s="86"/>
      <c r="C758" s="13"/>
      <c r="D758" s="16"/>
      <c r="E758" s="17"/>
      <c r="F758" s="17"/>
      <c r="G758" s="18"/>
      <c r="H758" s="18"/>
      <c r="I758" s="19"/>
    </row>
    <row r="759" spans="1:9" s="14" customFormat="1" ht="15" customHeight="1" x14ac:dyDescent="0.25">
      <c r="A759" s="15"/>
      <c r="B759" s="86"/>
      <c r="C759" s="13"/>
      <c r="D759" s="16"/>
      <c r="E759" s="17"/>
      <c r="F759" s="17"/>
      <c r="G759" s="18"/>
      <c r="H759" s="18"/>
      <c r="I759" s="19"/>
    </row>
    <row r="760" spans="1:9" s="14" customFormat="1" ht="15" customHeight="1" x14ac:dyDescent="0.25">
      <c r="A760" s="15"/>
      <c r="B760" s="86"/>
      <c r="C760" s="13"/>
      <c r="D760" s="16"/>
      <c r="E760" s="17"/>
      <c r="F760" s="17"/>
      <c r="G760" s="18"/>
      <c r="H760" s="18"/>
      <c r="I760" s="19"/>
    </row>
    <row r="761" spans="1:9" s="14" customFormat="1" ht="15" customHeight="1" x14ac:dyDescent="0.25">
      <c r="A761" s="15"/>
      <c r="B761" s="86"/>
      <c r="C761" s="13"/>
      <c r="D761" s="16"/>
      <c r="E761" s="17"/>
      <c r="F761" s="17"/>
      <c r="G761" s="18"/>
      <c r="H761" s="18"/>
      <c r="I761" s="19"/>
    </row>
    <row r="762" spans="1:9" s="14" customFormat="1" ht="15" customHeight="1" x14ac:dyDescent="0.25">
      <c r="A762" s="15"/>
      <c r="B762" s="86"/>
      <c r="C762" s="13"/>
      <c r="D762" s="16"/>
      <c r="E762" s="17"/>
      <c r="F762" s="17"/>
      <c r="G762" s="18"/>
      <c r="H762" s="18"/>
      <c r="I762" s="19"/>
    </row>
    <row r="763" spans="1:9" s="14" customFormat="1" ht="15" customHeight="1" x14ac:dyDescent="0.25">
      <c r="A763" s="15"/>
      <c r="B763" s="86"/>
      <c r="C763" s="13"/>
      <c r="D763" s="16"/>
      <c r="E763" s="17"/>
      <c r="F763" s="17"/>
      <c r="G763" s="18"/>
      <c r="H763" s="18"/>
      <c r="I763" s="19"/>
    </row>
    <row r="764" spans="1:9" s="14" customFormat="1" ht="15" customHeight="1" x14ac:dyDescent="0.25">
      <c r="A764" s="15"/>
      <c r="B764" s="86"/>
      <c r="C764" s="13"/>
      <c r="D764" s="16"/>
      <c r="E764" s="17"/>
      <c r="F764" s="17"/>
      <c r="G764" s="18"/>
      <c r="H764" s="18"/>
      <c r="I764" s="19"/>
    </row>
    <row r="765" spans="1:9" s="14" customFormat="1" ht="15" customHeight="1" x14ac:dyDescent="0.25">
      <c r="A765" s="15"/>
      <c r="B765" s="86"/>
      <c r="C765" s="13"/>
      <c r="D765" s="16"/>
      <c r="E765" s="17"/>
      <c r="F765" s="17"/>
      <c r="G765" s="18"/>
      <c r="H765" s="18"/>
      <c r="I765" s="19"/>
    </row>
    <row r="766" spans="1:9" s="14" customFormat="1" ht="15" customHeight="1" x14ac:dyDescent="0.25">
      <c r="A766" s="15"/>
      <c r="B766" s="86"/>
      <c r="C766" s="13"/>
      <c r="D766" s="16"/>
      <c r="E766" s="17"/>
      <c r="F766" s="17"/>
      <c r="G766" s="18"/>
      <c r="H766" s="18"/>
      <c r="I766" s="19"/>
    </row>
    <row r="767" spans="1:9" s="14" customFormat="1" ht="15" customHeight="1" x14ac:dyDescent="0.25">
      <c r="A767" s="15"/>
      <c r="B767" s="86"/>
      <c r="C767" s="13"/>
      <c r="D767" s="16"/>
      <c r="E767" s="17"/>
      <c r="F767" s="17"/>
      <c r="G767" s="18"/>
      <c r="H767" s="18"/>
      <c r="I767" s="19"/>
    </row>
    <row r="768" spans="1:9" s="14" customFormat="1" ht="15" customHeight="1" x14ac:dyDescent="0.25">
      <c r="A768" s="15"/>
      <c r="B768" s="86"/>
      <c r="C768" s="13"/>
      <c r="D768" s="16"/>
      <c r="E768" s="17"/>
      <c r="F768" s="17"/>
      <c r="G768" s="18"/>
      <c r="H768" s="18"/>
      <c r="I768" s="19"/>
    </row>
    <row r="769" spans="1:9" s="14" customFormat="1" ht="15" customHeight="1" x14ac:dyDescent="0.25">
      <c r="A769" s="15"/>
      <c r="B769" s="86"/>
      <c r="C769" s="13"/>
      <c r="D769" s="16"/>
      <c r="E769" s="17"/>
      <c r="F769" s="17"/>
      <c r="G769" s="18"/>
      <c r="H769" s="18"/>
      <c r="I769" s="19"/>
    </row>
    <row r="770" spans="1:9" s="14" customFormat="1" ht="15" customHeight="1" x14ac:dyDescent="0.25">
      <c r="A770" s="15"/>
      <c r="B770" s="86"/>
      <c r="C770" s="13"/>
      <c r="D770" s="16"/>
      <c r="E770" s="17"/>
      <c r="F770" s="17"/>
      <c r="G770" s="18"/>
      <c r="H770" s="18"/>
      <c r="I770" s="19"/>
    </row>
    <row r="771" spans="1:9" s="14" customFormat="1" ht="15" customHeight="1" x14ac:dyDescent="0.25">
      <c r="A771" s="15"/>
      <c r="B771" s="86"/>
      <c r="C771" s="13"/>
      <c r="D771" s="16"/>
      <c r="E771" s="17"/>
      <c r="F771" s="17"/>
      <c r="G771" s="18"/>
      <c r="H771" s="18"/>
      <c r="I771" s="19"/>
    </row>
    <row r="772" spans="1:9" s="14" customFormat="1" ht="15" customHeight="1" x14ac:dyDescent="0.25">
      <c r="A772" s="15"/>
      <c r="B772" s="86"/>
      <c r="C772" s="13"/>
      <c r="D772" s="16"/>
      <c r="E772" s="17"/>
      <c r="F772" s="17"/>
      <c r="G772" s="18"/>
      <c r="H772" s="18"/>
      <c r="I772" s="19"/>
    </row>
    <row r="773" spans="1:9" s="14" customFormat="1" ht="15" customHeight="1" x14ac:dyDescent="0.25">
      <c r="A773" s="15"/>
      <c r="B773" s="86"/>
      <c r="C773" s="13"/>
      <c r="D773" s="16"/>
      <c r="E773" s="17"/>
      <c r="F773" s="17"/>
      <c r="G773" s="18"/>
      <c r="H773" s="18"/>
      <c r="I773" s="19"/>
    </row>
    <row r="774" spans="1:9" s="14" customFormat="1" ht="15" customHeight="1" x14ac:dyDescent="0.25">
      <c r="A774" s="15"/>
      <c r="B774" s="86"/>
      <c r="C774" s="13"/>
      <c r="D774" s="16"/>
      <c r="E774" s="17"/>
      <c r="F774" s="17"/>
      <c r="G774" s="18"/>
      <c r="H774" s="18"/>
      <c r="I774" s="19"/>
    </row>
    <row r="775" spans="1:9" s="14" customFormat="1" ht="15" customHeight="1" x14ac:dyDescent="0.25">
      <c r="A775" s="15"/>
      <c r="B775" s="86"/>
      <c r="C775" s="13"/>
      <c r="D775" s="16"/>
      <c r="E775" s="17"/>
      <c r="F775" s="17"/>
      <c r="G775" s="18"/>
      <c r="H775" s="18"/>
      <c r="I775" s="19"/>
    </row>
    <row r="776" spans="1:9" s="14" customFormat="1" ht="15" customHeight="1" x14ac:dyDescent="0.25">
      <c r="A776" s="15"/>
      <c r="B776" s="86"/>
      <c r="C776" s="13"/>
      <c r="D776" s="16"/>
      <c r="E776" s="17"/>
      <c r="F776" s="17"/>
      <c r="G776" s="18"/>
      <c r="H776" s="18"/>
      <c r="I776" s="19"/>
    </row>
    <row r="777" spans="1:9" s="14" customFormat="1" ht="15" customHeight="1" x14ac:dyDescent="0.25">
      <c r="A777" s="15"/>
      <c r="B777" s="86"/>
      <c r="C777" s="13"/>
      <c r="D777" s="16"/>
      <c r="E777" s="17"/>
      <c r="F777" s="17"/>
      <c r="G777" s="18"/>
      <c r="H777" s="18"/>
      <c r="I777" s="19"/>
    </row>
    <row r="778" spans="1:9" s="14" customFormat="1" ht="15" customHeight="1" x14ac:dyDescent="0.25">
      <c r="A778" s="15"/>
      <c r="B778" s="86"/>
      <c r="C778" s="13"/>
      <c r="D778" s="16"/>
      <c r="E778" s="17"/>
      <c r="F778" s="17"/>
      <c r="G778" s="18"/>
      <c r="H778" s="18"/>
      <c r="I778" s="19"/>
    </row>
    <row r="779" spans="1:9" s="14" customFormat="1" ht="15" customHeight="1" x14ac:dyDescent="0.25">
      <c r="A779" s="15"/>
      <c r="B779" s="86"/>
      <c r="C779" s="13"/>
      <c r="D779" s="16"/>
      <c r="E779" s="17"/>
      <c r="F779" s="17"/>
      <c r="G779" s="18"/>
      <c r="H779" s="18"/>
      <c r="I779" s="19"/>
    </row>
    <row r="780" spans="1:9" s="14" customFormat="1" ht="15" customHeight="1" x14ac:dyDescent="0.25">
      <c r="A780" s="15"/>
      <c r="B780" s="86"/>
      <c r="C780" s="13"/>
      <c r="D780" s="16"/>
      <c r="E780" s="17"/>
      <c r="F780" s="17"/>
      <c r="G780" s="18"/>
      <c r="H780" s="18"/>
      <c r="I780" s="19"/>
    </row>
    <row r="781" spans="1:9" s="14" customFormat="1" ht="15" customHeight="1" x14ac:dyDescent="0.25">
      <c r="A781" s="15"/>
      <c r="B781" s="86"/>
      <c r="C781" s="13"/>
      <c r="D781" s="16"/>
      <c r="E781" s="17"/>
      <c r="F781" s="17"/>
      <c r="G781" s="18"/>
      <c r="H781" s="18"/>
      <c r="I781" s="19"/>
    </row>
    <row r="782" spans="1:9" s="14" customFormat="1" ht="15" customHeight="1" x14ac:dyDescent="0.25">
      <c r="A782" s="15"/>
      <c r="B782" s="86"/>
      <c r="C782" s="13"/>
      <c r="D782" s="16"/>
      <c r="E782" s="17"/>
      <c r="F782" s="17"/>
      <c r="G782" s="18"/>
      <c r="H782" s="18"/>
      <c r="I782" s="19"/>
    </row>
    <row r="783" spans="1:9" s="14" customFormat="1" ht="15" customHeight="1" x14ac:dyDescent="0.25">
      <c r="A783" s="15"/>
      <c r="B783" s="86"/>
      <c r="C783" s="13"/>
      <c r="D783" s="16"/>
      <c r="E783" s="17"/>
      <c r="F783" s="17"/>
      <c r="G783" s="18"/>
      <c r="H783" s="18"/>
      <c r="I783" s="19"/>
    </row>
    <row r="784" spans="1:9" s="14" customFormat="1" ht="15" customHeight="1" x14ac:dyDescent="0.25">
      <c r="A784" s="15"/>
      <c r="B784" s="86"/>
      <c r="C784" s="13"/>
      <c r="D784" s="16"/>
      <c r="E784" s="17"/>
      <c r="F784" s="17"/>
      <c r="G784" s="18"/>
      <c r="H784" s="18"/>
      <c r="I784" s="19"/>
    </row>
    <row r="785" spans="1:9" s="14" customFormat="1" ht="15" customHeight="1" x14ac:dyDescent="0.25">
      <c r="A785" s="15"/>
      <c r="B785" s="86"/>
      <c r="C785" s="13"/>
      <c r="D785" s="16"/>
      <c r="E785" s="17"/>
      <c r="F785" s="17"/>
      <c r="G785" s="18"/>
      <c r="H785" s="18"/>
      <c r="I785" s="19"/>
    </row>
    <row r="786" spans="1:9" s="14" customFormat="1" ht="15" customHeight="1" x14ac:dyDescent="0.25">
      <c r="A786" s="15"/>
      <c r="B786" s="86"/>
      <c r="C786" s="13"/>
      <c r="D786" s="16"/>
      <c r="E786" s="17"/>
      <c r="F786" s="17"/>
      <c r="G786" s="18"/>
      <c r="H786" s="18"/>
      <c r="I786" s="19"/>
    </row>
    <row r="787" spans="1:9" s="14" customFormat="1" ht="15" customHeight="1" x14ac:dyDescent="0.25">
      <c r="A787" s="15"/>
      <c r="B787" s="86"/>
      <c r="C787" s="13"/>
      <c r="D787" s="16"/>
      <c r="E787" s="17"/>
      <c r="F787" s="17"/>
      <c r="G787" s="18"/>
      <c r="H787" s="18"/>
      <c r="I787" s="19"/>
    </row>
    <row r="788" spans="1:9" s="14" customFormat="1" ht="15" customHeight="1" x14ac:dyDescent="0.25">
      <c r="A788" s="15"/>
      <c r="B788" s="86"/>
      <c r="C788" s="13"/>
      <c r="D788" s="16"/>
      <c r="E788" s="17"/>
      <c r="F788" s="17"/>
      <c r="G788" s="18"/>
      <c r="H788" s="18"/>
      <c r="I788" s="19"/>
    </row>
    <row r="789" spans="1:9" s="14" customFormat="1" ht="15" customHeight="1" x14ac:dyDescent="0.25">
      <c r="A789" s="15"/>
      <c r="B789" s="86"/>
      <c r="C789" s="13"/>
      <c r="D789" s="16"/>
      <c r="E789" s="17"/>
      <c r="F789" s="17"/>
      <c r="G789" s="18"/>
      <c r="H789" s="18"/>
      <c r="I789" s="19"/>
    </row>
    <row r="790" spans="1:9" s="14" customFormat="1" ht="15" customHeight="1" x14ac:dyDescent="0.25">
      <c r="A790" s="15"/>
      <c r="B790" s="86"/>
      <c r="C790" s="13"/>
      <c r="D790" s="16"/>
      <c r="E790" s="17"/>
      <c r="F790" s="17"/>
      <c r="G790" s="18"/>
      <c r="H790" s="18"/>
      <c r="I790" s="19"/>
    </row>
    <row r="791" spans="1:9" s="14" customFormat="1" ht="15" customHeight="1" x14ac:dyDescent="0.25">
      <c r="A791" s="15"/>
      <c r="B791" s="86"/>
      <c r="C791" s="13"/>
      <c r="D791" s="16"/>
      <c r="E791" s="17"/>
      <c r="F791" s="17"/>
      <c r="G791" s="18"/>
      <c r="H791" s="18"/>
      <c r="I791" s="19"/>
    </row>
    <row r="792" spans="1:9" s="14" customFormat="1" ht="15" customHeight="1" x14ac:dyDescent="0.25">
      <c r="A792" s="15"/>
      <c r="B792" s="86"/>
      <c r="C792" s="13"/>
      <c r="D792" s="16"/>
      <c r="E792" s="17"/>
      <c r="F792" s="17"/>
      <c r="G792" s="18"/>
      <c r="H792" s="18"/>
      <c r="I792" s="19"/>
    </row>
    <row r="793" spans="1:9" s="14" customFormat="1" ht="15" customHeight="1" x14ac:dyDescent="0.25">
      <c r="A793" s="15"/>
      <c r="B793" s="86"/>
      <c r="C793" s="13"/>
      <c r="D793" s="16"/>
      <c r="E793" s="17"/>
      <c r="F793" s="17"/>
      <c r="G793" s="18"/>
      <c r="H793" s="18"/>
      <c r="I793" s="19"/>
    </row>
    <row r="794" spans="1:9" s="14" customFormat="1" ht="15" customHeight="1" x14ac:dyDescent="0.25">
      <c r="A794" s="15"/>
      <c r="B794" s="86"/>
      <c r="C794" s="13"/>
      <c r="D794" s="16"/>
      <c r="E794" s="17"/>
      <c r="F794" s="17"/>
      <c r="G794" s="18"/>
      <c r="H794" s="18"/>
      <c r="I794" s="19"/>
    </row>
    <row r="795" spans="1:9" s="14" customFormat="1" ht="15" customHeight="1" x14ac:dyDescent="0.25">
      <c r="A795" s="15"/>
      <c r="B795" s="86"/>
      <c r="C795" s="13"/>
      <c r="D795" s="16"/>
      <c r="E795" s="17"/>
      <c r="F795" s="17"/>
      <c r="G795" s="18"/>
      <c r="H795" s="18"/>
      <c r="I795" s="19"/>
    </row>
    <row r="796" spans="1:9" s="14" customFormat="1" ht="15" customHeight="1" x14ac:dyDescent="0.25">
      <c r="A796" s="15"/>
      <c r="B796" s="86"/>
      <c r="C796" s="13"/>
      <c r="D796" s="16"/>
      <c r="E796" s="17"/>
      <c r="F796" s="17"/>
      <c r="G796" s="18"/>
      <c r="H796" s="18"/>
      <c r="I796" s="19"/>
    </row>
    <row r="797" spans="1:9" s="14" customFormat="1" ht="15" customHeight="1" x14ac:dyDescent="0.25">
      <c r="A797" s="15"/>
      <c r="B797" s="86"/>
      <c r="C797" s="13"/>
      <c r="D797" s="16"/>
      <c r="E797" s="17"/>
      <c r="F797" s="17"/>
      <c r="G797" s="18"/>
      <c r="H797" s="18"/>
      <c r="I797" s="19"/>
    </row>
    <row r="798" spans="1:9" s="14" customFormat="1" ht="15" customHeight="1" x14ac:dyDescent="0.25">
      <c r="A798" s="15"/>
      <c r="B798" s="86"/>
      <c r="C798" s="13"/>
      <c r="D798" s="16"/>
      <c r="E798" s="17"/>
      <c r="F798" s="17"/>
      <c r="G798" s="18"/>
      <c r="H798" s="18"/>
      <c r="I798" s="19"/>
    </row>
    <row r="799" spans="1:9" s="14" customFormat="1" ht="15" customHeight="1" x14ac:dyDescent="0.25">
      <c r="A799" s="15"/>
      <c r="B799" s="86"/>
      <c r="C799" s="13"/>
      <c r="D799" s="16"/>
      <c r="E799" s="17"/>
      <c r="F799" s="17"/>
      <c r="G799" s="18"/>
      <c r="H799" s="18"/>
      <c r="I799" s="19"/>
    </row>
    <row r="800" spans="1:9" s="14" customFormat="1" ht="15" customHeight="1" x14ac:dyDescent="0.25">
      <c r="A800" s="15"/>
      <c r="B800" s="86"/>
      <c r="C800" s="13"/>
      <c r="D800" s="16"/>
      <c r="E800" s="17"/>
      <c r="F800" s="17"/>
      <c r="G800" s="18"/>
      <c r="H800" s="18"/>
      <c r="I800" s="19"/>
    </row>
    <row r="801" spans="1:9" s="14" customFormat="1" ht="15" customHeight="1" x14ac:dyDescent="0.25">
      <c r="A801" s="15"/>
      <c r="B801" s="86"/>
      <c r="C801" s="13"/>
      <c r="D801" s="16"/>
      <c r="E801" s="17"/>
      <c r="F801" s="17"/>
      <c r="G801" s="18"/>
      <c r="H801" s="18"/>
      <c r="I801" s="19"/>
    </row>
    <row r="802" spans="1:9" s="14" customFormat="1" ht="15" customHeight="1" x14ac:dyDescent="0.25">
      <c r="A802" s="15"/>
      <c r="B802" s="86"/>
      <c r="C802" s="13"/>
      <c r="D802" s="16"/>
      <c r="E802" s="17"/>
      <c r="F802" s="17"/>
      <c r="G802" s="18"/>
      <c r="H802" s="18"/>
      <c r="I802" s="19"/>
    </row>
    <row r="803" spans="1:9" s="14" customFormat="1" ht="15" customHeight="1" x14ac:dyDescent="0.25">
      <c r="A803" s="15"/>
      <c r="B803" s="86"/>
      <c r="C803" s="13"/>
      <c r="D803" s="16"/>
      <c r="E803" s="17"/>
      <c r="F803" s="17"/>
      <c r="G803" s="18"/>
      <c r="H803" s="18"/>
      <c r="I803" s="19"/>
    </row>
    <row r="804" spans="1:9" s="14" customFormat="1" ht="15" customHeight="1" x14ac:dyDescent="0.25">
      <c r="A804" s="15"/>
      <c r="B804" s="86"/>
      <c r="C804" s="13"/>
      <c r="D804" s="16"/>
      <c r="E804" s="17"/>
      <c r="F804" s="17"/>
      <c r="G804" s="18"/>
      <c r="H804" s="18"/>
      <c r="I804" s="19"/>
    </row>
    <row r="805" spans="1:9" s="14" customFormat="1" ht="15" customHeight="1" x14ac:dyDescent="0.25">
      <c r="A805" s="15"/>
      <c r="B805" s="86"/>
      <c r="C805" s="13"/>
      <c r="D805" s="16"/>
      <c r="E805" s="17"/>
      <c r="F805" s="17"/>
      <c r="G805" s="18"/>
      <c r="H805" s="18"/>
      <c r="I805" s="19"/>
    </row>
    <row r="806" spans="1:9" s="14" customFormat="1" ht="15" customHeight="1" x14ac:dyDescent="0.25">
      <c r="A806" s="15"/>
      <c r="B806" s="86"/>
      <c r="C806" s="13"/>
      <c r="D806" s="16"/>
      <c r="E806" s="17"/>
      <c r="F806" s="17"/>
      <c r="G806" s="18"/>
      <c r="H806" s="18"/>
      <c r="I806" s="19"/>
    </row>
    <row r="807" spans="1:9" s="14" customFormat="1" ht="15" customHeight="1" x14ac:dyDescent="0.25">
      <c r="A807" s="15"/>
      <c r="B807" s="86"/>
      <c r="C807" s="13"/>
      <c r="D807" s="16"/>
      <c r="E807" s="17"/>
      <c r="F807" s="17"/>
      <c r="G807" s="18"/>
      <c r="H807" s="18"/>
      <c r="I807" s="19"/>
    </row>
    <row r="808" spans="1:9" s="14" customFormat="1" ht="15" customHeight="1" x14ac:dyDescent="0.25">
      <c r="A808" s="15"/>
      <c r="B808" s="86"/>
      <c r="C808" s="13"/>
      <c r="D808" s="16"/>
      <c r="E808" s="17"/>
      <c r="F808" s="17"/>
      <c r="G808" s="18"/>
      <c r="H808" s="18"/>
      <c r="I808" s="19"/>
    </row>
    <row r="809" spans="1:9" s="14" customFormat="1" ht="15" customHeight="1" x14ac:dyDescent="0.25">
      <c r="A809" s="15"/>
      <c r="B809" s="86"/>
      <c r="C809" s="13"/>
      <c r="D809" s="16"/>
      <c r="E809" s="17"/>
      <c r="F809" s="17"/>
      <c r="G809" s="18"/>
      <c r="H809" s="18"/>
      <c r="I809" s="19"/>
    </row>
    <row r="810" spans="1:9" s="14" customFormat="1" ht="15" customHeight="1" x14ac:dyDescent="0.25">
      <c r="A810" s="15"/>
      <c r="B810" s="86"/>
      <c r="C810" s="13"/>
      <c r="D810" s="16"/>
      <c r="E810" s="17"/>
      <c r="F810" s="17"/>
      <c r="G810" s="18"/>
      <c r="H810" s="18"/>
      <c r="I810" s="19"/>
    </row>
    <row r="811" spans="1:9" s="14" customFormat="1" ht="15" customHeight="1" x14ac:dyDescent="0.25">
      <c r="A811" s="15"/>
      <c r="B811" s="86"/>
      <c r="C811" s="13"/>
      <c r="D811" s="16"/>
      <c r="E811" s="17"/>
      <c r="F811" s="17"/>
      <c r="G811" s="18"/>
      <c r="H811" s="18"/>
      <c r="I811" s="19"/>
    </row>
    <row r="812" spans="1:9" s="14" customFormat="1" ht="15" customHeight="1" x14ac:dyDescent="0.25">
      <c r="A812" s="15"/>
      <c r="B812" s="86"/>
      <c r="C812" s="13"/>
      <c r="D812" s="16"/>
      <c r="E812" s="17"/>
      <c r="F812" s="17"/>
      <c r="G812" s="18"/>
      <c r="H812" s="18"/>
      <c r="I812" s="19"/>
    </row>
    <row r="813" spans="1:9" s="14" customFormat="1" ht="15" customHeight="1" x14ac:dyDescent="0.25">
      <c r="A813" s="15"/>
      <c r="B813" s="86"/>
      <c r="C813" s="13"/>
      <c r="D813" s="16"/>
      <c r="E813" s="17"/>
      <c r="F813" s="17"/>
      <c r="G813" s="18"/>
      <c r="H813" s="18"/>
      <c r="I813" s="19"/>
    </row>
    <row r="814" spans="1:9" s="14" customFormat="1" ht="15" customHeight="1" x14ac:dyDescent="0.25">
      <c r="A814" s="15"/>
      <c r="B814" s="86"/>
      <c r="C814" s="13"/>
      <c r="D814" s="16"/>
      <c r="E814" s="17"/>
      <c r="F814" s="17"/>
      <c r="G814" s="18"/>
      <c r="H814" s="18"/>
      <c r="I814" s="19"/>
    </row>
    <row r="815" spans="1:9" s="14" customFormat="1" ht="15" customHeight="1" x14ac:dyDescent="0.25">
      <c r="A815" s="15"/>
      <c r="B815" s="86"/>
      <c r="C815" s="13"/>
      <c r="D815" s="16"/>
      <c r="E815" s="17"/>
      <c r="F815" s="17"/>
      <c r="G815" s="18"/>
      <c r="H815" s="18"/>
      <c r="I815" s="19"/>
    </row>
    <row r="816" spans="1:9" s="14" customFormat="1" ht="15" customHeight="1" x14ac:dyDescent="0.25">
      <c r="A816" s="15"/>
      <c r="B816" s="86"/>
      <c r="C816" s="13"/>
      <c r="D816" s="16"/>
      <c r="E816" s="17"/>
      <c r="F816" s="17"/>
      <c r="G816" s="18"/>
      <c r="H816" s="18"/>
      <c r="I816" s="19"/>
    </row>
    <row r="817" spans="1:9" s="14" customFormat="1" ht="15" customHeight="1" x14ac:dyDescent="0.25">
      <c r="A817" s="15"/>
      <c r="B817" s="86"/>
      <c r="C817" s="13"/>
      <c r="D817" s="16"/>
      <c r="E817" s="17"/>
      <c r="F817" s="17"/>
      <c r="G817" s="18"/>
      <c r="H817" s="18"/>
      <c r="I817" s="19"/>
    </row>
    <row r="818" spans="1:9" s="14" customFormat="1" ht="15" customHeight="1" x14ac:dyDescent="0.25">
      <c r="A818" s="15"/>
      <c r="B818" s="86"/>
      <c r="C818" s="13"/>
      <c r="D818" s="16"/>
      <c r="E818" s="17"/>
      <c r="F818" s="17"/>
      <c r="G818" s="18"/>
      <c r="H818" s="18"/>
      <c r="I818" s="19"/>
    </row>
    <row r="819" spans="1:9" s="14" customFormat="1" ht="15" customHeight="1" x14ac:dyDescent="0.25">
      <c r="A819" s="15"/>
      <c r="B819" s="86"/>
      <c r="C819" s="13"/>
      <c r="D819" s="16"/>
      <c r="E819" s="17"/>
      <c r="F819" s="17"/>
      <c r="G819" s="18"/>
      <c r="H819" s="18"/>
      <c r="I819" s="19"/>
    </row>
    <row r="820" spans="1:9" s="14" customFormat="1" ht="15" customHeight="1" x14ac:dyDescent="0.25">
      <c r="A820" s="15"/>
      <c r="B820" s="86"/>
      <c r="C820" s="13"/>
      <c r="D820" s="16"/>
      <c r="E820" s="17"/>
      <c r="F820" s="17"/>
      <c r="G820" s="18"/>
      <c r="H820" s="18"/>
      <c r="I820" s="19"/>
    </row>
    <row r="821" spans="1:9" s="14" customFormat="1" ht="15" customHeight="1" x14ac:dyDescent="0.25">
      <c r="A821" s="15"/>
      <c r="B821" s="86"/>
      <c r="C821" s="13"/>
      <c r="D821" s="16"/>
      <c r="E821" s="17"/>
      <c r="F821" s="17"/>
      <c r="G821" s="18"/>
      <c r="H821" s="18"/>
      <c r="I821" s="19"/>
    </row>
    <row r="822" spans="1:9" s="14" customFormat="1" ht="15" customHeight="1" x14ac:dyDescent="0.25">
      <c r="A822" s="15"/>
      <c r="B822" s="86"/>
      <c r="C822" s="13"/>
      <c r="D822" s="16"/>
      <c r="E822" s="17"/>
      <c r="F822" s="17"/>
      <c r="G822" s="18"/>
      <c r="H822" s="18"/>
      <c r="I822" s="19"/>
    </row>
    <row r="823" spans="1:9" s="14" customFormat="1" ht="15" customHeight="1" x14ac:dyDescent="0.25">
      <c r="A823" s="15"/>
      <c r="B823" s="86"/>
      <c r="C823" s="13"/>
      <c r="D823" s="16"/>
      <c r="E823" s="17"/>
      <c r="F823" s="17"/>
      <c r="G823" s="18"/>
      <c r="H823" s="18"/>
      <c r="I823" s="19"/>
    </row>
    <row r="824" spans="1:9" s="14" customFormat="1" ht="15" customHeight="1" x14ac:dyDescent="0.25">
      <c r="A824" s="15"/>
      <c r="B824" s="86"/>
      <c r="C824" s="13"/>
      <c r="D824" s="16"/>
      <c r="E824" s="17"/>
      <c r="F824" s="17"/>
      <c r="G824" s="18"/>
      <c r="H824" s="18"/>
      <c r="I824" s="19"/>
    </row>
    <row r="825" spans="1:9" s="14" customFormat="1" ht="15" customHeight="1" x14ac:dyDescent="0.25">
      <c r="A825" s="15"/>
      <c r="B825" s="86"/>
      <c r="C825" s="13"/>
      <c r="D825" s="16"/>
      <c r="E825" s="17"/>
      <c r="F825" s="17"/>
      <c r="G825" s="18"/>
      <c r="H825" s="18"/>
      <c r="I825" s="19"/>
    </row>
    <row r="826" spans="1:9" s="14" customFormat="1" ht="15" customHeight="1" x14ac:dyDescent="0.25">
      <c r="A826" s="15"/>
      <c r="B826" s="86"/>
      <c r="C826" s="13"/>
      <c r="D826" s="16"/>
      <c r="E826" s="17"/>
      <c r="F826" s="17"/>
      <c r="G826" s="18"/>
      <c r="H826" s="18"/>
      <c r="I826" s="19"/>
    </row>
    <row r="827" spans="1:9" s="14" customFormat="1" ht="15" customHeight="1" x14ac:dyDescent="0.25">
      <c r="A827" s="15"/>
      <c r="B827" s="86"/>
      <c r="C827" s="13"/>
      <c r="D827" s="16"/>
      <c r="E827" s="17"/>
      <c r="F827" s="17"/>
      <c r="G827" s="18"/>
      <c r="H827" s="18"/>
      <c r="I827" s="19"/>
    </row>
    <row r="828" spans="1:9" s="14" customFormat="1" ht="15" customHeight="1" x14ac:dyDescent="0.25">
      <c r="A828" s="15"/>
      <c r="B828" s="86"/>
      <c r="C828" s="13"/>
      <c r="D828" s="16"/>
      <c r="E828" s="17"/>
      <c r="F828" s="17"/>
      <c r="G828" s="18"/>
      <c r="H828" s="18"/>
      <c r="I828" s="19"/>
    </row>
    <row r="829" spans="1:9" s="14" customFormat="1" ht="15" customHeight="1" x14ac:dyDescent="0.25">
      <c r="A829" s="15"/>
      <c r="B829" s="86"/>
      <c r="C829" s="13"/>
      <c r="D829" s="16"/>
      <c r="E829" s="17"/>
      <c r="F829" s="17"/>
      <c r="G829" s="18"/>
      <c r="H829" s="18"/>
      <c r="I829" s="19"/>
    </row>
    <row r="830" spans="1:9" s="14" customFormat="1" ht="15" customHeight="1" x14ac:dyDescent="0.25">
      <c r="A830" s="15"/>
      <c r="B830" s="86"/>
      <c r="C830" s="13"/>
      <c r="D830" s="16"/>
      <c r="E830" s="17"/>
      <c r="F830" s="17"/>
      <c r="G830" s="18"/>
      <c r="H830" s="18"/>
      <c r="I830" s="19"/>
    </row>
    <row r="831" spans="1:9" s="14" customFormat="1" ht="15" customHeight="1" x14ac:dyDescent="0.25">
      <c r="A831" s="15"/>
      <c r="B831" s="86"/>
      <c r="C831" s="13"/>
      <c r="D831" s="16"/>
      <c r="E831" s="17"/>
      <c r="F831" s="17"/>
      <c r="G831" s="18"/>
      <c r="H831" s="18"/>
      <c r="I831" s="19"/>
    </row>
    <row r="832" spans="1:9" s="14" customFormat="1" ht="15" customHeight="1" x14ac:dyDescent="0.25">
      <c r="A832" s="15"/>
      <c r="B832" s="86"/>
      <c r="C832" s="13"/>
      <c r="D832" s="16"/>
      <c r="E832" s="17"/>
      <c r="F832" s="17"/>
      <c r="G832" s="18"/>
      <c r="H832" s="18"/>
      <c r="I832" s="19"/>
    </row>
    <row r="833" spans="1:9" s="14" customFormat="1" ht="15" customHeight="1" x14ac:dyDescent="0.25">
      <c r="A833" s="15"/>
      <c r="B833" s="86"/>
      <c r="C833" s="13"/>
      <c r="D833" s="16"/>
      <c r="E833" s="17"/>
      <c r="F833" s="17"/>
      <c r="G833" s="18"/>
      <c r="H833" s="18"/>
      <c r="I833" s="19"/>
    </row>
    <row r="834" spans="1:9" s="14" customFormat="1" ht="15" customHeight="1" x14ac:dyDescent="0.25">
      <c r="A834" s="15"/>
      <c r="B834" s="86"/>
      <c r="C834" s="13"/>
      <c r="D834" s="16"/>
      <c r="E834" s="17"/>
      <c r="F834" s="17"/>
      <c r="G834" s="18"/>
      <c r="H834" s="18"/>
      <c r="I834" s="19"/>
    </row>
    <row r="835" spans="1:9" s="14" customFormat="1" ht="15" customHeight="1" x14ac:dyDescent="0.25">
      <c r="A835" s="15"/>
      <c r="B835" s="86"/>
      <c r="C835" s="13"/>
      <c r="D835" s="16"/>
      <c r="E835" s="17"/>
      <c r="F835" s="17"/>
      <c r="G835" s="18"/>
      <c r="H835" s="18"/>
      <c r="I835" s="19"/>
    </row>
    <row r="836" spans="1:9" s="14" customFormat="1" ht="15" customHeight="1" x14ac:dyDescent="0.25">
      <c r="A836" s="15"/>
      <c r="B836" s="86"/>
      <c r="C836" s="13"/>
      <c r="D836" s="16"/>
      <c r="E836" s="17"/>
      <c r="F836" s="17"/>
      <c r="G836" s="18"/>
      <c r="H836" s="18"/>
      <c r="I836" s="19"/>
    </row>
    <row r="837" spans="1:9" s="14" customFormat="1" ht="15" customHeight="1" x14ac:dyDescent="0.25">
      <c r="A837" s="15"/>
      <c r="B837" s="86"/>
      <c r="C837" s="13"/>
      <c r="D837" s="16"/>
      <c r="E837" s="17"/>
      <c r="F837" s="17"/>
      <c r="G837" s="18"/>
      <c r="H837" s="18"/>
      <c r="I837" s="19"/>
    </row>
    <row r="838" spans="1:9" s="14" customFormat="1" ht="15" customHeight="1" x14ac:dyDescent="0.25">
      <c r="A838" s="15"/>
      <c r="B838" s="86"/>
      <c r="C838" s="13"/>
      <c r="D838" s="16"/>
      <c r="E838" s="17"/>
      <c r="F838" s="17"/>
      <c r="G838" s="18"/>
      <c r="H838" s="18"/>
      <c r="I838" s="19"/>
    </row>
    <row r="839" spans="1:9" s="14" customFormat="1" ht="15" customHeight="1" x14ac:dyDescent="0.25">
      <c r="A839" s="15"/>
      <c r="B839" s="86"/>
      <c r="C839" s="13"/>
      <c r="D839" s="16"/>
      <c r="E839" s="17"/>
      <c r="F839" s="17"/>
      <c r="G839" s="18"/>
      <c r="H839" s="18"/>
      <c r="I839" s="19"/>
    </row>
    <row r="840" spans="1:9" s="14" customFormat="1" ht="15" customHeight="1" x14ac:dyDescent="0.25">
      <c r="A840" s="15"/>
      <c r="B840" s="86"/>
      <c r="C840" s="13"/>
      <c r="D840" s="16"/>
      <c r="E840" s="17"/>
      <c r="F840" s="17"/>
      <c r="G840" s="18"/>
      <c r="H840" s="18"/>
      <c r="I840" s="19"/>
    </row>
    <row r="841" spans="1:9" s="14" customFormat="1" ht="15" customHeight="1" x14ac:dyDescent="0.25">
      <c r="A841" s="15"/>
      <c r="B841" s="86"/>
      <c r="C841" s="13"/>
      <c r="D841" s="16"/>
      <c r="E841" s="17"/>
      <c r="F841" s="17"/>
      <c r="G841" s="18"/>
      <c r="H841" s="18"/>
      <c r="I841" s="19"/>
    </row>
    <row r="842" spans="1:9" s="14" customFormat="1" ht="15" customHeight="1" x14ac:dyDescent="0.25">
      <c r="A842" s="15"/>
      <c r="B842" s="86"/>
      <c r="C842" s="13"/>
      <c r="D842" s="16"/>
      <c r="E842" s="17"/>
      <c r="F842" s="17"/>
      <c r="G842" s="18"/>
      <c r="H842" s="18"/>
      <c r="I842" s="19"/>
    </row>
    <row r="843" spans="1:9" s="14" customFormat="1" ht="15" customHeight="1" x14ac:dyDescent="0.25">
      <c r="A843" s="15"/>
      <c r="B843" s="86"/>
      <c r="C843" s="13"/>
      <c r="D843" s="16"/>
      <c r="E843" s="17"/>
      <c r="F843" s="17"/>
      <c r="G843" s="18"/>
      <c r="H843" s="18"/>
      <c r="I843" s="19"/>
    </row>
    <row r="844" spans="1:9" s="14" customFormat="1" ht="15" customHeight="1" x14ac:dyDescent="0.25">
      <c r="A844" s="15"/>
      <c r="B844" s="86"/>
      <c r="C844" s="13"/>
      <c r="D844" s="16"/>
      <c r="E844" s="17"/>
      <c r="F844" s="17"/>
      <c r="G844" s="18"/>
      <c r="H844" s="18"/>
      <c r="I844" s="19"/>
    </row>
    <row r="845" spans="1:9" s="14" customFormat="1" ht="15" customHeight="1" x14ac:dyDescent="0.25">
      <c r="A845" s="15"/>
      <c r="B845" s="86"/>
      <c r="C845" s="13"/>
      <c r="D845" s="16"/>
      <c r="E845" s="17"/>
      <c r="F845" s="17"/>
      <c r="G845" s="18"/>
      <c r="H845" s="18"/>
      <c r="I845" s="19"/>
    </row>
    <row r="846" spans="1:9" s="14" customFormat="1" ht="15" customHeight="1" x14ac:dyDescent="0.25">
      <c r="A846" s="15"/>
      <c r="B846" s="86"/>
      <c r="C846" s="13"/>
      <c r="D846" s="16"/>
      <c r="E846" s="17"/>
      <c r="F846" s="17"/>
      <c r="G846" s="18"/>
      <c r="H846" s="18"/>
      <c r="I846" s="19"/>
    </row>
    <row r="847" spans="1:9" s="14" customFormat="1" ht="15" customHeight="1" x14ac:dyDescent="0.25">
      <c r="A847" s="15"/>
      <c r="B847" s="86"/>
      <c r="C847" s="13"/>
      <c r="D847" s="16"/>
      <c r="E847" s="17"/>
      <c r="F847" s="17"/>
      <c r="G847" s="18"/>
      <c r="H847" s="18"/>
      <c r="I847" s="19"/>
    </row>
    <row r="848" spans="1:9" s="14" customFormat="1" ht="15" customHeight="1" x14ac:dyDescent="0.25">
      <c r="A848" s="15"/>
      <c r="B848" s="86"/>
      <c r="C848" s="13"/>
      <c r="D848" s="16"/>
      <c r="E848" s="17"/>
      <c r="F848" s="17"/>
      <c r="G848" s="18"/>
      <c r="H848" s="18"/>
      <c r="I848" s="19"/>
    </row>
    <row r="849" spans="1:9" s="14" customFormat="1" ht="15" customHeight="1" x14ac:dyDescent="0.25">
      <c r="A849" s="15"/>
      <c r="B849" s="86"/>
      <c r="C849" s="13"/>
      <c r="D849" s="16"/>
      <c r="E849" s="17"/>
      <c r="F849" s="17"/>
      <c r="G849" s="18"/>
      <c r="H849" s="18"/>
      <c r="I849" s="19"/>
    </row>
    <row r="850" spans="1:9" s="14" customFormat="1" ht="15" customHeight="1" x14ac:dyDescent="0.25">
      <c r="A850" s="15"/>
      <c r="B850" s="86"/>
      <c r="C850" s="13"/>
      <c r="D850" s="16"/>
      <c r="E850" s="17"/>
      <c r="F850" s="17"/>
      <c r="G850" s="18"/>
      <c r="H850" s="18"/>
      <c r="I850" s="19"/>
    </row>
    <row r="851" spans="1:9" s="14" customFormat="1" ht="15" customHeight="1" x14ac:dyDescent="0.25">
      <c r="A851" s="15"/>
      <c r="B851" s="86"/>
      <c r="C851" s="13"/>
      <c r="D851" s="16"/>
      <c r="E851" s="17"/>
      <c r="F851" s="17"/>
      <c r="G851" s="18"/>
      <c r="H851" s="18"/>
      <c r="I851" s="19"/>
    </row>
    <row r="852" spans="1:9" s="14" customFormat="1" ht="15" customHeight="1" x14ac:dyDescent="0.25">
      <c r="A852" s="15"/>
      <c r="B852" s="86"/>
      <c r="C852" s="13"/>
      <c r="D852" s="16"/>
      <c r="E852" s="17"/>
      <c r="F852" s="17"/>
      <c r="G852" s="18"/>
      <c r="H852" s="18"/>
      <c r="I852" s="19"/>
    </row>
    <row r="853" spans="1:9" s="14" customFormat="1" ht="15" customHeight="1" x14ac:dyDescent="0.25">
      <c r="A853" s="15"/>
      <c r="B853" s="86"/>
      <c r="C853" s="13"/>
      <c r="D853" s="16"/>
      <c r="E853" s="17"/>
      <c r="F853" s="17"/>
      <c r="G853" s="18"/>
      <c r="H853" s="18"/>
      <c r="I853" s="19"/>
    </row>
    <row r="854" spans="1:9" s="14" customFormat="1" ht="15" customHeight="1" x14ac:dyDescent="0.25">
      <c r="A854" s="15"/>
      <c r="B854" s="86"/>
      <c r="C854" s="13"/>
      <c r="D854" s="16"/>
      <c r="E854" s="17"/>
      <c r="F854" s="17"/>
      <c r="G854" s="18"/>
      <c r="H854" s="18"/>
      <c r="I854" s="19"/>
    </row>
    <row r="855" spans="1:9" s="14" customFormat="1" ht="15" customHeight="1" x14ac:dyDescent="0.25">
      <c r="A855" s="15"/>
      <c r="B855" s="86"/>
      <c r="C855" s="13"/>
      <c r="D855" s="16"/>
      <c r="E855" s="17"/>
      <c r="F855" s="17"/>
      <c r="G855" s="18"/>
      <c r="H855" s="18"/>
      <c r="I855" s="19"/>
    </row>
    <row r="856" spans="1:9" s="14" customFormat="1" ht="15" customHeight="1" x14ac:dyDescent="0.25">
      <c r="A856" s="15"/>
      <c r="B856" s="86"/>
      <c r="C856" s="13"/>
      <c r="D856" s="16"/>
      <c r="E856" s="17"/>
      <c r="F856" s="17"/>
      <c r="G856" s="18"/>
      <c r="H856" s="18"/>
      <c r="I856" s="19"/>
    </row>
    <row r="857" spans="1:9" s="14" customFormat="1" ht="15" customHeight="1" x14ac:dyDescent="0.25">
      <c r="A857" s="15"/>
      <c r="B857" s="86"/>
      <c r="C857" s="13"/>
      <c r="D857" s="16"/>
      <c r="E857" s="17"/>
      <c r="F857" s="17"/>
      <c r="G857" s="18"/>
      <c r="H857" s="18"/>
      <c r="I857" s="19"/>
    </row>
    <row r="858" spans="1:9" s="14" customFormat="1" ht="15" customHeight="1" x14ac:dyDescent="0.25">
      <c r="A858" s="15"/>
      <c r="B858" s="86"/>
      <c r="C858" s="13"/>
      <c r="D858" s="16"/>
      <c r="E858" s="17"/>
      <c r="F858" s="17"/>
      <c r="G858" s="18"/>
      <c r="H858" s="18"/>
      <c r="I858" s="19"/>
    </row>
    <row r="859" spans="1:9" s="14" customFormat="1" ht="15" customHeight="1" x14ac:dyDescent="0.25">
      <c r="A859" s="15"/>
      <c r="B859" s="86"/>
      <c r="C859" s="13"/>
      <c r="D859" s="16"/>
      <c r="E859" s="17"/>
      <c r="F859" s="17"/>
      <c r="G859" s="18"/>
      <c r="H859" s="18"/>
      <c r="I859" s="19"/>
    </row>
    <row r="860" spans="1:9" s="14" customFormat="1" ht="15" customHeight="1" x14ac:dyDescent="0.25">
      <c r="A860" s="15"/>
      <c r="B860" s="86"/>
      <c r="C860" s="13"/>
      <c r="D860" s="16"/>
      <c r="E860" s="17"/>
      <c r="F860" s="17"/>
      <c r="G860" s="18"/>
      <c r="H860" s="18"/>
      <c r="I860" s="19"/>
    </row>
    <row r="861" spans="1:9" s="14" customFormat="1" ht="15" customHeight="1" x14ac:dyDescent="0.25">
      <c r="A861" s="15"/>
      <c r="B861" s="86"/>
      <c r="C861" s="13"/>
      <c r="D861" s="16"/>
      <c r="E861" s="17"/>
      <c r="F861" s="17"/>
      <c r="G861" s="18"/>
      <c r="H861" s="18"/>
      <c r="I861" s="19"/>
    </row>
    <row r="862" spans="1:9" s="14" customFormat="1" ht="15" customHeight="1" x14ac:dyDescent="0.25">
      <c r="A862" s="15"/>
      <c r="B862" s="86"/>
      <c r="C862" s="13"/>
      <c r="D862" s="16"/>
      <c r="E862" s="17"/>
      <c r="F862" s="17"/>
      <c r="G862" s="18"/>
      <c r="H862" s="18"/>
      <c r="I862" s="19"/>
    </row>
    <row r="863" spans="1:9" s="14" customFormat="1" ht="15" customHeight="1" x14ac:dyDescent="0.25">
      <c r="A863" s="15"/>
      <c r="B863" s="86"/>
      <c r="C863" s="13"/>
      <c r="D863" s="16"/>
      <c r="E863" s="17"/>
      <c r="F863" s="17"/>
      <c r="G863" s="18"/>
      <c r="H863" s="18"/>
      <c r="I863" s="19"/>
    </row>
    <row r="864" spans="1:9" s="14" customFormat="1" ht="15" customHeight="1" x14ac:dyDescent="0.25">
      <c r="A864" s="15"/>
      <c r="B864" s="86"/>
      <c r="C864" s="13"/>
      <c r="D864" s="16"/>
      <c r="E864" s="17"/>
      <c r="F864" s="17"/>
      <c r="G864" s="18"/>
      <c r="H864" s="18"/>
      <c r="I864" s="19"/>
    </row>
    <row r="865" spans="1:9" s="14" customFormat="1" ht="15" customHeight="1" x14ac:dyDescent="0.25">
      <c r="A865" s="15"/>
      <c r="B865" s="86"/>
      <c r="C865" s="13"/>
      <c r="D865" s="16"/>
      <c r="E865" s="17"/>
      <c r="F865" s="17"/>
      <c r="G865" s="18"/>
      <c r="H865" s="18"/>
      <c r="I865" s="19"/>
    </row>
    <row r="866" spans="1:9" s="14" customFormat="1" ht="15" customHeight="1" x14ac:dyDescent="0.25">
      <c r="A866" s="15"/>
      <c r="B866" s="86"/>
      <c r="C866" s="13"/>
      <c r="D866" s="16"/>
      <c r="E866" s="17"/>
      <c r="F866" s="17"/>
      <c r="G866" s="18"/>
      <c r="H866" s="18"/>
      <c r="I866" s="19"/>
    </row>
    <row r="867" spans="1:9" s="14" customFormat="1" ht="15" customHeight="1" x14ac:dyDescent="0.25">
      <c r="A867" s="15"/>
      <c r="B867" s="86"/>
      <c r="C867" s="13"/>
      <c r="D867" s="16"/>
      <c r="E867" s="17"/>
      <c r="F867" s="17"/>
      <c r="G867" s="18"/>
      <c r="H867" s="18"/>
      <c r="I867" s="19"/>
    </row>
    <row r="868" spans="1:9" s="14" customFormat="1" ht="15" customHeight="1" x14ac:dyDescent="0.25">
      <c r="A868" s="15"/>
      <c r="B868" s="86"/>
      <c r="C868" s="13"/>
      <c r="D868" s="16"/>
      <c r="E868" s="17"/>
      <c r="F868" s="17"/>
      <c r="G868" s="18"/>
      <c r="H868" s="18"/>
      <c r="I868" s="19"/>
    </row>
    <row r="869" spans="1:9" s="14" customFormat="1" ht="15" customHeight="1" x14ac:dyDescent="0.25">
      <c r="A869" s="15"/>
      <c r="B869" s="86"/>
      <c r="C869" s="13"/>
      <c r="D869" s="16"/>
      <c r="E869" s="17"/>
      <c r="F869" s="17"/>
      <c r="G869" s="18"/>
      <c r="H869" s="18"/>
      <c r="I869" s="19"/>
    </row>
    <row r="870" spans="1:9" s="14" customFormat="1" ht="15" customHeight="1" x14ac:dyDescent="0.25">
      <c r="A870" s="15"/>
      <c r="B870" s="86"/>
      <c r="C870" s="13"/>
      <c r="D870" s="16"/>
      <c r="E870" s="17"/>
      <c r="F870" s="17"/>
      <c r="G870" s="18"/>
      <c r="H870" s="18"/>
      <c r="I870" s="19"/>
    </row>
    <row r="871" spans="1:9" s="14" customFormat="1" ht="15" customHeight="1" x14ac:dyDescent="0.25">
      <c r="A871" s="15"/>
      <c r="B871" s="86"/>
      <c r="C871" s="13"/>
      <c r="D871" s="16"/>
      <c r="E871" s="17"/>
      <c r="F871" s="17"/>
      <c r="G871" s="18"/>
      <c r="H871" s="18"/>
      <c r="I871" s="19"/>
    </row>
    <row r="872" spans="1:9" s="14" customFormat="1" ht="15" customHeight="1" x14ac:dyDescent="0.25">
      <c r="A872" s="15"/>
      <c r="B872" s="86"/>
      <c r="C872" s="13"/>
      <c r="D872" s="16"/>
      <c r="E872" s="17"/>
      <c r="F872" s="17"/>
      <c r="G872" s="18"/>
      <c r="H872" s="18"/>
      <c r="I872" s="19"/>
    </row>
    <row r="873" spans="1:9" s="14" customFormat="1" ht="15" customHeight="1" x14ac:dyDescent="0.25">
      <c r="A873" s="15"/>
      <c r="B873" s="86"/>
      <c r="C873" s="13"/>
      <c r="D873" s="16"/>
      <c r="E873" s="17"/>
      <c r="F873" s="17"/>
      <c r="G873" s="18"/>
      <c r="H873" s="18"/>
      <c r="I873" s="19"/>
    </row>
    <row r="874" spans="1:9" s="14" customFormat="1" ht="15" customHeight="1" x14ac:dyDescent="0.25">
      <c r="A874" s="15"/>
      <c r="B874" s="86"/>
      <c r="C874" s="13"/>
      <c r="D874" s="16"/>
      <c r="E874" s="17"/>
      <c r="F874" s="17"/>
      <c r="G874" s="18"/>
      <c r="H874" s="18"/>
      <c r="I874" s="19"/>
    </row>
    <row r="875" spans="1:9" s="14" customFormat="1" ht="15" customHeight="1" x14ac:dyDescent="0.25">
      <c r="A875" s="15"/>
      <c r="B875" s="86"/>
      <c r="C875" s="13"/>
      <c r="D875" s="16"/>
      <c r="E875" s="17"/>
      <c r="F875" s="17"/>
      <c r="G875" s="18"/>
      <c r="H875" s="18"/>
      <c r="I875" s="19"/>
    </row>
    <row r="876" spans="1:9" s="14" customFormat="1" ht="15" customHeight="1" x14ac:dyDescent="0.25">
      <c r="A876" s="15"/>
      <c r="B876" s="86"/>
      <c r="C876" s="13"/>
      <c r="D876" s="16"/>
      <c r="E876" s="17"/>
      <c r="F876" s="17"/>
      <c r="G876" s="18"/>
      <c r="H876" s="18"/>
      <c r="I876" s="19"/>
    </row>
    <row r="877" spans="1:9" s="14" customFormat="1" ht="15" customHeight="1" x14ac:dyDescent="0.25">
      <c r="A877" s="15"/>
      <c r="B877" s="86"/>
      <c r="C877" s="13"/>
      <c r="D877" s="16"/>
      <c r="E877" s="17"/>
      <c r="F877" s="17"/>
      <c r="G877" s="18"/>
      <c r="H877" s="18"/>
      <c r="I877" s="19"/>
    </row>
    <row r="878" spans="1:9" s="14" customFormat="1" ht="15" customHeight="1" x14ac:dyDescent="0.25">
      <c r="A878" s="15"/>
      <c r="B878" s="86"/>
      <c r="C878" s="13"/>
      <c r="D878" s="16"/>
      <c r="E878" s="17"/>
      <c r="F878" s="17"/>
      <c r="G878" s="18"/>
      <c r="H878" s="18"/>
      <c r="I878" s="19"/>
    </row>
    <row r="879" spans="1:9" s="14" customFormat="1" ht="15" customHeight="1" x14ac:dyDescent="0.25">
      <c r="A879" s="15"/>
      <c r="B879" s="86"/>
      <c r="C879" s="13"/>
      <c r="D879" s="16"/>
      <c r="E879" s="17"/>
      <c r="F879" s="17"/>
      <c r="G879" s="18"/>
      <c r="H879" s="18"/>
      <c r="I879" s="19"/>
    </row>
    <row r="880" spans="1:9" s="14" customFormat="1" ht="15" customHeight="1" x14ac:dyDescent="0.25">
      <c r="A880" s="15"/>
      <c r="B880" s="86"/>
      <c r="C880" s="13"/>
      <c r="D880" s="16"/>
      <c r="E880" s="17"/>
      <c r="F880" s="17"/>
      <c r="G880" s="18"/>
      <c r="H880" s="18"/>
      <c r="I880" s="19"/>
    </row>
    <row r="881" spans="1:9" s="14" customFormat="1" ht="15" customHeight="1" x14ac:dyDescent="0.25">
      <c r="A881" s="15"/>
      <c r="B881" s="86"/>
      <c r="C881" s="13"/>
      <c r="D881" s="16"/>
      <c r="E881" s="17"/>
      <c r="F881" s="17"/>
      <c r="G881" s="18"/>
      <c r="H881" s="18"/>
      <c r="I881" s="19"/>
    </row>
    <row r="882" spans="1:9" s="14" customFormat="1" ht="15" customHeight="1" x14ac:dyDescent="0.25">
      <c r="A882" s="15"/>
      <c r="B882" s="86"/>
      <c r="C882" s="13"/>
      <c r="D882" s="16"/>
      <c r="E882" s="17"/>
      <c r="F882" s="17"/>
      <c r="G882" s="18"/>
      <c r="H882" s="18"/>
      <c r="I882" s="19"/>
    </row>
    <row r="883" spans="1:9" s="14" customFormat="1" ht="15" customHeight="1" x14ac:dyDescent="0.25">
      <c r="A883" s="15"/>
      <c r="B883" s="86"/>
      <c r="C883" s="13"/>
      <c r="D883" s="16"/>
      <c r="E883" s="17"/>
      <c r="F883" s="17"/>
      <c r="G883" s="18"/>
      <c r="H883" s="18"/>
      <c r="I883" s="19"/>
    </row>
    <row r="884" spans="1:9" s="14" customFormat="1" ht="15" customHeight="1" x14ac:dyDescent="0.25">
      <c r="A884" s="15"/>
      <c r="B884" s="86"/>
      <c r="C884" s="13"/>
      <c r="D884" s="16"/>
      <c r="E884" s="17"/>
      <c r="F884" s="17"/>
      <c r="G884" s="18"/>
      <c r="H884" s="18"/>
      <c r="I884" s="19"/>
    </row>
    <row r="885" spans="1:9" s="14" customFormat="1" ht="15" customHeight="1" x14ac:dyDescent="0.25">
      <c r="A885" s="15"/>
      <c r="B885" s="86"/>
      <c r="C885" s="13"/>
      <c r="D885" s="16"/>
      <c r="E885" s="17"/>
      <c r="F885" s="17"/>
      <c r="G885" s="18"/>
      <c r="H885" s="18"/>
      <c r="I885" s="19"/>
    </row>
    <row r="886" spans="1:9" s="14" customFormat="1" ht="15" customHeight="1" x14ac:dyDescent="0.25">
      <c r="A886" s="15"/>
      <c r="B886" s="86"/>
      <c r="C886" s="13"/>
      <c r="D886" s="16"/>
      <c r="E886" s="17"/>
      <c r="F886" s="17"/>
      <c r="G886" s="18"/>
      <c r="H886" s="18"/>
      <c r="I886" s="19"/>
    </row>
    <row r="887" spans="1:9" s="14" customFormat="1" ht="15" customHeight="1" x14ac:dyDescent="0.25">
      <c r="A887" s="15"/>
      <c r="B887" s="86"/>
      <c r="C887" s="13"/>
      <c r="D887" s="16"/>
      <c r="E887" s="17"/>
      <c r="F887" s="17"/>
      <c r="G887" s="18"/>
      <c r="H887" s="18"/>
      <c r="I887" s="19"/>
    </row>
    <row r="888" spans="1:9" s="14" customFormat="1" ht="15" customHeight="1" x14ac:dyDescent="0.25">
      <c r="A888" s="15"/>
      <c r="B888" s="86"/>
      <c r="C888" s="13"/>
      <c r="D888" s="16"/>
      <c r="E888" s="17"/>
      <c r="F888" s="17"/>
      <c r="G888" s="18"/>
      <c r="H888" s="18"/>
      <c r="I888" s="19"/>
    </row>
    <row r="889" spans="1:9" s="14" customFormat="1" ht="15" customHeight="1" x14ac:dyDescent="0.25">
      <c r="A889" s="15"/>
      <c r="B889" s="86"/>
      <c r="C889" s="13"/>
      <c r="D889" s="16"/>
      <c r="E889" s="17"/>
      <c r="F889" s="17"/>
      <c r="G889" s="18"/>
      <c r="H889" s="18"/>
      <c r="I889" s="19"/>
    </row>
    <row r="890" spans="1:9" s="14" customFormat="1" ht="15" customHeight="1" x14ac:dyDescent="0.25">
      <c r="A890" s="15"/>
      <c r="B890" s="86"/>
      <c r="C890" s="13"/>
      <c r="D890" s="16"/>
      <c r="E890" s="17"/>
      <c r="F890" s="17"/>
      <c r="G890" s="18"/>
      <c r="H890" s="18"/>
      <c r="I890" s="19"/>
    </row>
    <row r="891" spans="1:9" s="14" customFormat="1" ht="15" customHeight="1" x14ac:dyDescent="0.25">
      <c r="A891" s="15"/>
      <c r="B891" s="86"/>
      <c r="C891" s="13"/>
      <c r="D891" s="16"/>
      <c r="E891" s="17"/>
      <c r="F891" s="17"/>
      <c r="G891" s="18"/>
      <c r="H891" s="18"/>
      <c r="I891" s="19"/>
    </row>
    <row r="892" spans="1:9" s="14" customFormat="1" ht="15" customHeight="1" x14ac:dyDescent="0.25">
      <c r="A892" s="15"/>
      <c r="B892" s="86"/>
      <c r="C892" s="13"/>
      <c r="D892" s="16"/>
      <c r="E892" s="17"/>
      <c r="F892" s="17"/>
      <c r="G892" s="18"/>
      <c r="H892" s="18"/>
      <c r="I892" s="19"/>
    </row>
    <row r="893" spans="1:9" s="14" customFormat="1" ht="15" customHeight="1" x14ac:dyDescent="0.25">
      <c r="A893" s="15"/>
      <c r="B893" s="86"/>
      <c r="C893" s="13"/>
      <c r="D893" s="16"/>
      <c r="E893" s="17"/>
      <c r="F893" s="17"/>
      <c r="G893" s="18"/>
      <c r="H893" s="18"/>
      <c r="I893" s="19"/>
    </row>
    <row r="894" spans="1:9" s="14" customFormat="1" ht="15" customHeight="1" x14ac:dyDescent="0.25">
      <c r="A894" s="15"/>
      <c r="B894" s="86"/>
      <c r="C894" s="13"/>
      <c r="D894" s="16"/>
      <c r="E894" s="17"/>
      <c r="F894" s="17"/>
      <c r="G894" s="18"/>
      <c r="H894" s="18"/>
      <c r="I894" s="19"/>
    </row>
    <row r="895" spans="1:9" s="14" customFormat="1" ht="15" customHeight="1" x14ac:dyDescent="0.25">
      <c r="A895" s="15"/>
      <c r="B895" s="86"/>
      <c r="C895" s="13"/>
      <c r="D895" s="16"/>
      <c r="E895" s="17"/>
      <c r="F895" s="17"/>
      <c r="G895" s="18"/>
      <c r="H895" s="18"/>
      <c r="I895" s="19"/>
    </row>
    <row r="896" spans="1:9" s="14" customFormat="1" ht="15" customHeight="1" x14ac:dyDescent="0.25">
      <c r="A896" s="15"/>
      <c r="B896" s="86"/>
      <c r="C896" s="13"/>
      <c r="D896" s="16"/>
      <c r="E896" s="17"/>
      <c r="F896" s="17"/>
      <c r="G896" s="18"/>
      <c r="H896" s="18"/>
      <c r="I896" s="19"/>
    </row>
    <row r="897" spans="1:9" s="14" customFormat="1" ht="15" customHeight="1" x14ac:dyDescent="0.25">
      <c r="A897" s="15"/>
      <c r="B897" s="86"/>
      <c r="C897" s="13"/>
      <c r="D897" s="16"/>
      <c r="E897" s="17"/>
      <c r="F897" s="17"/>
      <c r="G897" s="18"/>
      <c r="H897" s="18"/>
      <c r="I897" s="19"/>
    </row>
    <row r="898" spans="1:9" s="14" customFormat="1" ht="15" customHeight="1" x14ac:dyDescent="0.25">
      <c r="A898" s="15"/>
      <c r="B898" s="86"/>
      <c r="C898" s="13"/>
      <c r="D898" s="16"/>
      <c r="E898" s="17"/>
      <c r="F898" s="17"/>
      <c r="G898" s="18"/>
      <c r="H898" s="18"/>
      <c r="I898" s="19"/>
    </row>
    <row r="899" spans="1:9" s="14" customFormat="1" ht="15" customHeight="1" x14ac:dyDescent="0.25">
      <c r="A899" s="15"/>
      <c r="B899" s="86"/>
      <c r="C899" s="13"/>
      <c r="D899" s="16"/>
      <c r="E899" s="17"/>
      <c r="F899" s="17"/>
      <c r="G899" s="18"/>
      <c r="H899" s="18"/>
      <c r="I899" s="19"/>
    </row>
    <row r="900" spans="1:9" s="14" customFormat="1" ht="15" customHeight="1" x14ac:dyDescent="0.25">
      <c r="A900" s="15"/>
      <c r="B900" s="86"/>
      <c r="C900" s="13"/>
      <c r="D900" s="16"/>
      <c r="E900" s="17"/>
      <c r="F900" s="17"/>
      <c r="G900" s="18"/>
      <c r="H900" s="18"/>
      <c r="I900" s="19"/>
    </row>
    <row r="901" spans="1:9" s="14" customFormat="1" ht="15" customHeight="1" x14ac:dyDescent="0.25">
      <c r="A901" s="15"/>
      <c r="B901" s="86"/>
      <c r="C901" s="13"/>
      <c r="D901" s="16"/>
      <c r="E901" s="17"/>
      <c r="F901" s="17"/>
      <c r="G901" s="18"/>
      <c r="H901" s="18"/>
      <c r="I901" s="19"/>
    </row>
    <row r="902" spans="1:9" s="14" customFormat="1" ht="15" customHeight="1" x14ac:dyDescent="0.25">
      <c r="A902" s="15"/>
      <c r="B902" s="86"/>
      <c r="C902" s="13"/>
      <c r="D902" s="16"/>
      <c r="E902" s="17"/>
      <c r="F902" s="17"/>
      <c r="G902" s="18"/>
      <c r="H902" s="18"/>
      <c r="I902" s="19"/>
    </row>
    <row r="903" spans="1:9" s="14" customFormat="1" ht="15" customHeight="1" x14ac:dyDescent="0.25">
      <c r="A903" s="15"/>
      <c r="B903" s="86"/>
      <c r="C903" s="13"/>
      <c r="D903" s="16"/>
      <c r="E903" s="17"/>
      <c r="F903" s="17"/>
      <c r="G903" s="18"/>
      <c r="H903" s="18"/>
      <c r="I903" s="19"/>
    </row>
    <row r="904" spans="1:9" s="14" customFormat="1" ht="15" customHeight="1" x14ac:dyDescent="0.25">
      <c r="A904" s="15"/>
      <c r="B904" s="86"/>
      <c r="C904" s="13"/>
      <c r="D904" s="16"/>
      <c r="E904" s="17"/>
      <c r="F904" s="17"/>
      <c r="G904" s="18"/>
      <c r="H904" s="18"/>
      <c r="I904" s="19"/>
    </row>
    <row r="905" spans="1:9" s="14" customFormat="1" ht="15" customHeight="1" x14ac:dyDescent="0.25">
      <c r="A905" s="15"/>
      <c r="B905" s="86"/>
      <c r="C905" s="13"/>
      <c r="D905" s="16"/>
      <c r="E905" s="17"/>
      <c r="F905" s="17"/>
      <c r="G905" s="18"/>
      <c r="H905" s="18"/>
      <c r="I905" s="19"/>
    </row>
    <row r="906" spans="1:9" s="14" customFormat="1" ht="15" customHeight="1" x14ac:dyDescent="0.25">
      <c r="A906" s="15"/>
      <c r="B906" s="86"/>
      <c r="C906" s="13"/>
      <c r="D906" s="16"/>
      <c r="E906" s="17"/>
      <c r="F906" s="17"/>
      <c r="G906" s="18"/>
      <c r="H906" s="18"/>
      <c r="I906" s="19"/>
    </row>
    <row r="907" spans="1:9" s="14" customFormat="1" ht="15" customHeight="1" x14ac:dyDescent="0.25">
      <c r="A907" s="15"/>
      <c r="B907" s="86"/>
      <c r="C907" s="13"/>
      <c r="D907" s="16"/>
      <c r="E907" s="17"/>
      <c r="F907" s="17"/>
      <c r="G907" s="18"/>
      <c r="H907" s="18"/>
      <c r="I907" s="19"/>
    </row>
    <row r="908" spans="1:9" s="14" customFormat="1" ht="15" customHeight="1" x14ac:dyDescent="0.25">
      <c r="A908" s="15"/>
      <c r="B908" s="86"/>
      <c r="C908" s="13"/>
      <c r="D908" s="16"/>
      <c r="E908" s="17"/>
      <c r="F908" s="17"/>
      <c r="G908" s="18"/>
      <c r="H908" s="18"/>
      <c r="I908" s="19"/>
    </row>
    <row r="909" spans="1:9" s="14" customFormat="1" ht="15" customHeight="1" x14ac:dyDescent="0.25">
      <c r="A909" s="15"/>
      <c r="B909" s="86"/>
      <c r="C909" s="13"/>
      <c r="D909" s="16"/>
      <c r="E909" s="17"/>
      <c r="F909" s="17"/>
      <c r="G909" s="18"/>
      <c r="H909" s="18"/>
      <c r="I909" s="19"/>
    </row>
    <row r="910" spans="1:9" s="14" customFormat="1" ht="15" customHeight="1" x14ac:dyDescent="0.25">
      <c r="A910" s="15"/>
      <c r="B910" s="86"/>
      <c r="C910" s="13"/>
      <c r="D910" s="16"/>
      <c r="E910" s="17"/>
      <c r="F910" s="17"/>
      <c r="G910" s="18"/>
      <c r="H910" s="18"/>
      <c r="I910" s="19"/>
    </row>
    <row r="911" spans="1:9" s="14" customFormat="1" ht="15" customHeight="1" x14ac:dyDescent="0.25">
      <c r="A911" s="15"/>
      <c r="B911" s="86"/>
      <c r="C911" s="13"/>
      <c r="D911" s="16"/>
      <c r="E911" s="17"/>
      <c r="F911" s="17"/>
      <c r="G911" s="18"/>
      <c r="H911" s="18"/>
      <c r="I911" s="19"/>
    </row>
    <row r="912" spans="1:9" s="14" customFormat="1" ht="15" customHeight="1" x14ac:dyDescent="0.25">
      <c r="A912" s="15"/>
      <c r="B912" s="86"/>
      <c r="C912" s="13"/>
      <c r="D912" s="16"/>
      <c r="E912" s="17"/>
      <c r="F912" s="17"/>
      <c r="G912" s="18"/>
      <c r="H912" s="18"/>
      <c r="I912" s="19"/>
    </row>
    <row r="913" spans="1:9" s="14" customFormat="1" ht="15" customHeight="1" x14ac:dyDescent="0.25">
      <c r="A913" s="15"/>
      <c r="B913" s="86"/>
      <c r="C913" s="13"/>
      <c r="D913" s="16"/>
      <c r="E913" s="17"/>
      <c r="F913" s="17"/>
      <c r="G913" s="18"/>
      <c r="H913" s="18"/>
      <c r="I913" s="19"/>
    </row>
    <row r="914" spans="1:9" s="14" customFormat="1" ht="15" customHeight="1" x14ac:dyDescent="0.25">
      <c r="A914" s="15"/>
      <c r="B914" s="86"/>
      <c r="C914" s="13"/>
      <c r="D914" s="16"/>
      <c r="E914" s="17"/>
      <c r="F914" s="17"/>
      <c r="G914" s="18"/>
      <c r="H914" s="18"/>
      <c r="I914" s="19"/>
    </row>
    <row r="915" spans="1:9" s="14" customFormat="1" ht="15" customHeight="1" x14ac:dyDescent="0.25">
      <c r="A915" s="15"/>
      <c r="B915" s="86"/>
      <c r="C915" s="13"/>
      <c r="D915" s="16"/>
      <c r="E915" s="17"/>
      <c r="F915" s="17"/>
      <c r="G915" s="18"/>
      <c r="H915" s="18"/>
      <c r="I915" s="19"/>
    </row>
    <row r="916" spans="1:9" s="14" customFormat="1" ht="15" customHeight="1" x14ac:dyDescent="0.25">
      <c r="A916" s="15"/>
      <c r="B916" s="86"/>
      <c r="C916" s="13"/>
      <c r="D916" s="16"/>
      <c r="E916" s="17"/>
      <c r="F916" s="17"/>
      <c r="G916" s="18"/>
      <c r="H916" s="18"/>
      <c r="I916" s="19"/>
    </row>
    <row r="917" spans="1:9" s="14" customFormat="1" ht="15" customHeight="1" x14ac:dyDescent="0.25">
      <c r="A917" s="15"/>
      <c r="B917" s="86"/>
      <c r="C917" s="13"/>
      <c r="D917" s="16"/>
      <c r="E917" s="17"/>
      <c r="F917" s="17"/>
      <c r="G917" s="18"/>
      <c r="H917" s="18"/>
      <c r="I917" s="19"/>
    </row>
    <row r="918" spans="1:9" s="14" customFormat="1" ht="15" customHeight="1" x14ac:dyDescent="0.25">
      <c r="A918" s="15"/>
      <c r="B918" s="86"/>
      <c r="C918" s="13"/>
      <c r="D918" s="16"/>
      <c r="E918" s="17"/>
      <c r="F918" s="17"/>
      <c r="G918" s="18"/>
      <c r="H918" s="18"/>
      <c r="I918" s="19"/>
    </row>
    <row r="919" spans="1:9" s="14" customFormat="1" ht="15" customHeight="1" x14ac:dyDescent="0.25">
      <c r="A919" s="15"/>
      <c r="B919" s="86"/>
      <c r="C919" s="13"/>
      <c r="D919" s="16"/>
      <c r="E919" s="17"/>
      <c r="F919" s="17"/>
      <c r="G919" s="18"/>
      <c r="H919" s="18"/>
      <c r="I919" s="19"/>
    </row>
    <row r="920" spans="1:9" s="14" customFormat="1" ht="15" customHeight="1" x14ac:dyDescent="0.25">
      <c r="A920" s="15"/>
      <c r="B920" s="86"/>
      <c r="C920" s="13"/>
      <c r="D920" s="16"/>
      <c r="E920" s="17"/>
      <c r="F920" s="17"/>
      <c r="G920" s="18"/>
      <c r="H920" s="18"/>
      <c r="I920" s="19"/>
    </row>
    <row r="921" spans="1:9" s="14" customFormat="1" ht="15" customHeight="1" x14ac:dyDescent="0.25">
      <c r="A921" s="15"/>
      <c r="B921" s="86"/>
      <c r="C921" s="13"/>
      <c r="D921" s="16"/>
      <c r="E921" s="17"/>
      <c r="F921" s="17"/>
      <c r="G921" s="18"/>
      <c r="H921" s="18"/>
      <c r="I921" s="19"/>
    </row>
    <row r="922" spans="1:9" s="14" customFormat="1" ht="15" customHeight="1" x14ac:dyDescent="0.25">
      <c r="A922" s="15"/>
      <c r="B922" s="86"/>
      <c r="C922" s="13"/>
      <c r="D922" s="16"/>
      <c r="E922" s="17"/>
      <c r="F922" s="17"/>
      <c r="G922" s="18"/>
      <c r="H922" s="18"/>
      <c r="I922" s="19"/>
    </row>
    <row r="923" spans="1:9" s="14" customFormat="1" ht="15" customHeight="1" x14ac:dyDescent="0.25">
      <c r="A923" s="15"/>
      <c r="B923" s="86"/>
      <c r="C923" s="13"/>
      <c r="D923" s="16"/>
      <c r="E923" s="17"/>
      <c r="F923" s="17"/>
      <c r="G923" s="18"/>
      <c r="H923" s="18"/>
      <c r="I923" s="19"/>
    </row>
    <row r="924" spans="1:9" s="14" customFormat="1" ht="15" customHeight="1" x14ac:dyDescent="0.25">
      <c r="A924" s="15"/>
      <c r="B924" s="86"/>
      <c r="C924" s="13"/>
      <c r="D924" s="16"/>
      <c r="E924" s="17"/>
      <c r="F924" s="17"/>
      <c r="G924" s="18"/>
      <c r="H924" s="18"/>
      <c r="I924" s="19"/>
    </row>
    <row r="925" spans="1:9" s="14" customFormat="1" ht="15" customHeight="1" x14ac:dyDescent="0.25">
      <c r="A925" s="15"/>
      <c r="B925" s="86"/>
      <c r="C925" s="13"/>
      <c r="D925" s="16"/>
      <c r="E925" s="17"/>
      <c r="F925" s="17"/>
      <c r="G925" s="18"/>
      <c r="H925" s="18"/>
      <c r="I925" s="19"/>
    </row>
    <row r="926" spans="1:9" s="14" customFormat="1" ht="15" customHeight="1" x14ac:dyDescent="0.25">
      <c r="A926" s="15"/>
      <c r="B926" s="86"/>
      <c r="C926" s="13"/>
      <c r="D926" s="16"/>
      <c r="E926" s="17"/>
      <c r="F926" s="17"/>
      <c r="G926" s="18"/>
      <c r="H926" s="18"/>
      <c r="I926" s="19"/>
    </row>
    <row r="927" spans="1:9" s="14" customFormat="1" ht="15" customHeight="1" x14ac:dyDescent="0.25">
      <c r="A927" s="15"/>
      <c r="B927" s="86"/>
      <c r="C927" s="13"/>
      <c r="D927" s="16"/>
      <c r="E927" s="17"/>
      <c r="F927" s="17"/>
      <c r="G927" s="18"/>
      <c r="H927" s="18"/>
      <c r="I927" s="19"/>
    </row>
    <row r="928" spans="1:9" s="14" customFormat="1" ht="15" customHeight="1" x14ac:dyDescent="0.25">
      <c r="A928" s="15"/>
      <c r="B928" s="86"/>
      <c r="C928" s="13"/>
      <c r="D928" s="16"/>
      <c r="E928" s="17"/>
      <c r="F928" s="17"/>
      <c r="G928" s="18"/>
      <c r="H928" s="18"/>
      <c r="I928" s="19"/>
    </row>
    <row r="929" spans="1:9" s="14" customFormat="1" ht="15" customHeight="1" x14ac:dyDescent="0.25">
      <c r="A929" s="15"/>
      <c r="B929" s="86"/>
      <c r="C929" s="13"/>
      <c r="D929" s="16"/>
      <c r="E929" s="17"/>
      <c r="F929" s="17"/>
      <c r="G929" s="18"/>
      <c r="H929" s="18"/>
      <c r="I929" s="19"/>
    </row>
    <row r="930" spans="1:9" s="14" customFormat="1" ht="15" customHeight="1" x14ac:dyDescent="0.25">
      <c r="A930" s="15"/>
      <c r="B930" s="86"/>
      <c r="C930" s="13"/>
      <c r="D930" s="16"/>
      <c r="E930" s="17"/>
      <c r="F930" s="17"/>
      <c r="G930" s="18"/>
      <c r="H930" s="18"/>
      <c r="I930" s="19"/>
    </row>
    <row r="931" spans="1:9" s="14" customFormat="1" ht="15" customHeight="1" x14ac:dyDescent="0.25">
      <c r="A931" s="15"/>
      <c r="B931" s="86"/>
      <c r="C931" s="13"/>
      <c r="D931" s="16"/>
      <c r="E931" s="17"/>
      <c r="F931" s="17"/>
      <c r="G931" s="18"/>
      <c r="H931" s="18"/>
      <c r="I931" s="19"/>
    </row>
    <row r="932" spans="1:9" s="14" customFormat="1" ht="15" customHeight="1" x14ac:dyDescent="0.25">
      <c r="A932" s="15"/>
      <c r="B932" s="86"/>
      <c r="C932" s="13"/>
      <c r="D932" s="16"/>
      <c r="E932" s="17"/>
      <c r="F932" s="17"/>
      <c r="G932" s="18"/>
      <c r="H932" s="18"/>
      <c r="I932" s="19"/>
    </row>
    <row r="933" spans="1:9" s="14" customFormat="1" ht="15" customHeight="1" x14ac:dyDescent="0.25">
      <c r="A933" s="15"/>
      <c r="B933" s="86"/>
      <c r="C933" s="13"/>
      <c r="D933" s="16"/>
      <c r="E933" s="17"/>
      <c r="F933" s="17"/>
      <c r="G933" s="18"/>
      <c r="H933" s="18"/>
      <c r="I933" s="19"/>
    </row>
    <row r="934" spans="1:9" s="14" customFormat="1" ht="15" customHeight="1" x14ac:dyDescent="0.25">
      <c r="A934" s="15"/>
      <c r="B934" s="86"/>
      <c r="C934" s="13"/>
      <c r="D934" s="16"/>
      <c r="E934" s="17"/>
      <c r="F934" s="17"/>
      <c r="G934" s="18"/>
      <c r="H934" s="18"/>
      <c r="I934" s="19"/>
    </row>
    <row r="935" spans="1:9" s="14" customFormat="1" ht="15" customHeight="1" x14ac:dyDescent="0.25">
      <c r="A935" s="15"/>
      <c r="B935" s="86"/>
      <c r="C935" s="13"/>
      <c r="D935" s="16"/>
      <c r="E935" s="17"/>
      <c r="F935" s="17"/>
      <c r="G935" s="18"/>
      <c r="H935" s="18"/>
      <c r="I935" s="19"/>
    </row>
    <row r="936" spans="1:9" s="14" customFormat="1" ht="15" customHeight="1" x14ac:dyDescent="0.25">
      <c r="A936" s="15"/>
      <c r="B936" s="86"/>
      <c r="C936" s="13"/>
      <c r="D936" s="16"/>
      <c r="E936" s="17"/>
      <c r="F936" s="17"/>
      <c r="G936" s="18"/>
      <c r="H936" s="18"/>
      <c r="I936" s="19"/>
    </row>
    <row r="937" spans="1:9" s="14" customFormat="1" ht="15" customHeight="1" x14ac:dyDescent="0.25">
      <c r="A937" s="15"/>
      <c r="B937" s="86"/>
      <c r="C937" s="13"/>
      <c r="D937" s="16"/>
      <c r="E937" s="17"/>
      <c r="F937" s="17"/>
      <c r="G937" s="18"/>
      <c r="H937" s="18"/>
      <c r="I937" s="19"/>
    </row>
    <row r="938" spans="1:9" s="14" customFormat="1" ht="15" customHeight="1" x14ac:dyDescent="0.25">
      <c r="A938" s="15"/>
      <c r="B938" s="86"/>
      <c r="C938" s="13"/>
      <c r="D938" s="16"/>
      <c r="E938" s="17"/>
      <c r="F938" s="17"/>
      <c r="G938" s="18"/>
      <c r="H938" s="18"/>
      <c r="I938" s="19"/>
    </row>
    <row r="939" spans="1:9" s="14" customFormat="1" ht="15" customHeight="1" x14ac:dyDescent="0.25">
      <c r="A939" s="15"/>
      <c r="B939" s="86"/>
      <c r="C939" s="13"/>
      <c r="D939" s="16"/>
      <c r="E939" s="17"/>
      <c r="F939" s="17"/>
      <c r="G939" s="18"/>
      <c r="H939" s="18"/>
      <c r="I939" s="19"/>
    </row>
    <row r="940" spans="1:9" s="14" customFormat="1" ht="15" customHeight="1" x14ac:dyDescent="0.25">
      <c r="A940" s="15"/>
      <c r="B940" s="86"/>
      <c r="C940" s="13"/>
      <c r="D940" s="16"/>
      <c r="E940" s="17"/>
      <c r="F940" s="17"/>
      <c r="G940" s="18"/>
      <c r="H940" s="18"/>
      <c r="I940" s="19"/>
    </row>
    <row r="941" spans="1:9" s="14" customFormat="1" ht="15" customHeight="1" x14ac:dyDescent="0.25">
      <c r="A941" s="15"/>
      <c r="B941" s="86"/>
      <c r="C941" s="13"/>
      <c r="D941" s="16"/>
      <c r="E941" s="17"/>
      <c r="F941" s="17"/>
      <c r="G941" s="18"/>
      <c r="H941" s="18"/>
      <c r="I941" s="19"/>
    </row>
    <row r="942" spans="1:9" s="14" customFormat="1" ht="15" customHeight="1" x14ac:dyDescent="0.25">
      <c r="A942" s="15"/>
      <c r="B942" s="86"/>
      <c r="C942" s="13"/>
      <c r="D942" s="16"/>
      <c r="E942" s="17"/>
      <c r="F942" s="17"/>
      <c r="G942" s="18"/>
      <c r="H942" s="18"/>
      <c r="I942" s="19"/>
    </row>
    <row r="943" spans="1:9" s="14" customFormat="1" ht="15" customHeight="1" x14ac:dyDescent="0.25">
      <c r="A943" s="15"/>
      <c r="B943" s="86"/>
      <c r="C943" s="13"/>
      <c r="D943" s="16"/>
      <c r="E943" s="17"/>
      <c r="F943" s="17"/>
      <c r="G943" s="18"/>
      <c r="H943" s="18"/>
      <c r="I943" s="19"/>
    </row>
    <row r="944" spans="1:9" s="14" customFormat="1" ht="15" customHeight="1" x14ac:dyDescent="0.25">
      <c r="A944" s="15"/>
      <c r="B944" s="86"/>
      <c r="C944" s="13"/>
      <c r="D944" s="16"/>
      <c r="E944" s="17"/>
      <c r="F944" s="17"/>
      <c r="G944" s="18"/>
      <c r="H944" s="18"/>
      <c r="I944" s="19"/>
    </row>
    <row r="945" spans="1:9" s="14" customFormat="1" ht="15" customHeight="1" x14ac:dyDescent="0.25">
      <c r="A945" s="15"/>
      <c r="B945" s="86"/>
      <c r="C945" s="13"/>
      <c r="D945" s="16"/>
      <c r="E945" s="17"/>
      <c r="F945" s="17"/>
      <c r="G945" s="18"/>
      <c r="H945" s="18"/>
      <c r="I945" s="19"/>
    </row>
    <row r="946" spans="1:9" s="14" customFormat="1" ht="15" customHeight="1" x14ac:dyDescent="0.25">
      <c r="A946" s="15"/>
      <c r="B946" s="86"/>
      <c r="C946" s="13"/>
      <c r="D946" s="16"/>
      <c r="E946" s="17"/>
      <c r="F946" s="17"/>
      <c r="G946" s="18"/>
      <c r="H946" s="18"/>
      <c r="I946" s="19"/>
    </row>
    <row r="947" spans="1:9" s="14" customFormat="1" ht="15" customHeight="1" x14ac:dyDescent="0.25">
      <c r="A947" s="15"/>
      <c r="B947" s="86"/>
      <c r="C947" s="13"/>
      <c r="D947" s="16"/>
      <c r="E947" s="17"/>
      <c r="F947" s="17"/>
      <c r="G947" s="18"/>
      <c r="H947" s="18"/>
      <c r="I947" s="19"/>
    </row>
    <row r="948" spans="1:9" s="14" customFormat="1" ht="15" customHeight="1" x14ac:dyDescent="0.25">
      <c r="A948" s="15"/>
      <c r="B948" s="86"/>
      <c r="C948" s="13"/>
      <c r="D948" s="16"/>
      <c r="E948" s="17"/>
      <c r="F948" s="17"/>
      <c r="G948" s="18"/>
      <c r="H948" s="18"/>
      <c r="I948" s="19"/>
    </row>
    <row r="949" spans="1:9" s="14" customFormat="1" ht="15" customHeight="1" x14ac:dyDescent="0.25">
      <c r="A949" s="15"/>
      <c r="B949" s="86"/>
      <c r="C949" s="13"/>
      <c r="D949" s="16"/>
      <c r="E949" s="17"/>
      <c r="F949" s="17"/>
      <c r="G949" s="18"/>
      <c r="H949" s="18"/>
      <c r="I949" s="19"/>
    </row>
    <row r="950" spans="1:9" s="14" customFormat="1" ht="15" customHeight="1" x14ac:dyDescent="0.25">
      <c r="A950" s="15"/>
      <c r="B950" s="86"/>
      <c r="C950" s="13"/>
      <c r="D950" s="16"/>
      <c r="E950" s="17"/>
      <c r="F950" s="17"/>
      <c r="G950" s="18"/>
      <c r="H950" s="18"/>
      <c r="I950" s="19"/>
    </row>
    <row r="951" spans="1:9" s="14" customFormat="1" ht="15" customHeight="1" x14ac:dyDescent="0.25">
      <c r="A951" s="15"/>
      <c r="B951" s="86"/>
      <c r="C951" s="13"/>
      <c r="D951" s="16"/>
      <c r="E951" s="17"/>
      <c r="F951" s="17"/>
      <c r="G951" s="18"/>
      <c r="H951" s="18"/>
      <c r="I951" s="19"/>
    </row>
    <row r="952" spans="1:9" s="14" customFormat="1" ht="15" customHeight="1" x14ac:dyDescent="0.25">
      <c r="A952" s="15"/>
      <c r="B952" s="86"/>
      <c r="C952" s="13"/>
      <c r="D952" s="16"/>
      <c r="E952" s="17"/>
      <c r="F952" s="17"/>
      <c r="G952" s="18"/>
      <c r="H952" s="18"/>
      <c r="I952" s="19"/>
    </row>
    <row r="953" spans="1:9" s="14" customFormat="1" ht="15" customHeight="1" x14ac:dyDescent="0.25">
      <c r="A953" s="15"/>
      <c r="B953" s="86"/>
      <c r="C953" s="13"/>
      <c r="D953" s="16"/>
      <c r="E953" s="17"/>
      <c r="F953" s="17"/>
      <c r="G953" s="18"/>
      <c r="H953" s="18"/>
      <c r="I953" s="19"/>
    </row>
    <row r="954" spans="1:9" s="14" customFormat="1" ht="15" customHeight="1" x14ac:dyDescent="0.25">
      <c r="A954" s="15"/>
      <c r="B954" s="86"/>
      <c r="C954" s="13"/>
      <c r="D954" s="16"/>
      <c r="E954" s="17"/>
      <c r="F954" s="17"/>
      <c r="G954" s="18"/>
      <c r="H954" s="18"/>
      <c r="I954" s="19"/>
    </row>
    <row r="955" spans="1:9" s="14" customFormat="1" ht="15" customHeight="1" x14ac:dyDescent="0.25">
      <c r="A955" s="15"/>
      <c r="B955" s="86"/>
      <c r="C955" s="13"/>
      <c r="D955" s="16"/>
      <c r="E955" s="17"/>
      <c r="F955" s="17"/>
      <c r="G955" s="18"/>
      <c r="H955" s="18"/>
      <c r="I955" s="19"/>
    </row>
    <row r="956" spans="1:9" s="14" customFormat="1" ht="15" customHeight="1" x14ac:dyDescent="0.25">
      <c r="A956" s="15"/>
      <c r="B956" s="86"/>
      <c r="C956" s="13"/>
      <c r="D956" s="16"/>
      <c r="E956" s="17"/>
      <c r="F956" s="17"/>
      <c r="G956" s="18"/>
      <c r="H956" s="18"/>
      <c r="I956" s="19"/>
    </row>
    <row r="957" spans="1:9" s="14" customFormat="1" ht="15" customHeight="1" x14ac:dyDescent="0.25">
      <c r="A957" s="15"/>
      <c r="B957" s="86"/>
      <c r="C957" s="13"/>
      <c r="D957" s="16"/>
      <c r="E957" s="17"/>
      <c r="F957" s="17"/>
      <c r="G957" s="18"/>
      <c r="H957" s="18"/>
      <c r="I957" s="19"/>
    </row>
    <row r="958" spans="1:9" s="14" customFormat="1" ht="15" customHeight="1" x14ac:dyDescent="0.25">
      <c r="A958" s="15"/>
      <c r="B958" s="86"/>
      <c r="C958" s="13"/>
      <c r="D958" s="16"/>
      <c r="E958" s="17"/>
      <c r="F958" s="17"/>
      <c r="G958" s="18"/>
      <c r="H958" s="18"/>
      <c r="I958" s="19"/>
    </row>
    <row r="959" spans="1:9" s="14" customFormat="1" ht="15" customHeight="1" x14ac:dyDescent="0.25">
      <c r="A959" s="15"/>
      <c r="B959" s="86"/>
      <c r="C959" s="13"/>
      <c r="D959" s="16"/>
      <c r="E959" s="17"/>
      <c r="F959" s="17"/>
      <c r="G959" s="18"/>
      <c r="H959" s="18"/>
      <c r="I959" s="19"/>
    </row>
    <row r="960" spans="1:9" s="14" customFormat="1" ht="15" customHeight="1" x14ac:dyDescent="0.25">
      <c r="A960" s="15"/>
      <c r="B960" s="86"/>
      <c r="C960" s="13"/>
      <c r="D960" s="16"/>
      <c r="E960" s="17"/>
      <c r="F960" s="17"/>
      <c r="G960" s="18"/>
      <c r="H960" s="18"/>
      <c r="I960" s="19"/>
    </row>
    <row r="961" spans="1:9" s="14" customFormat="1" ht="15" customHeight="1" x14ac:dyDescent="0.25">
      <c r="A961" s="15"/>
      <c r="B961" s="86"/>
      <c r="C961" s="13"/>
      <c r="D961" s="16"/>
      <c r="E961" s="17"/>
      <c r="F961" s="17"/>
      <c r="G961" s="18"/>
      <c r="H961" s="18"/>
      <c r="I961" s="19"/>
    </row>
    <row r="962" spans="1:9" s="14" customFormat="1" ht="15" customHeight="1" x14ac:dyDescent="0.25">
      <c r="A962" s="15"/>
      <c r="B962" s="86"/>
      <c r="C962" s="13"/>
      <c r="D962" s="16"/>
      <c r="E962" s="17"/>
      <c r="F962" s="17"/>
      <c r="G962" s="18"/>
      <c r="H962" s="18"/>
      <c r="I962" s="19"/>
    </row>
    <row r="963" spans="1:9" s="14" customFormat="1" ht="15" customHeight="1" x14ac:dyDescent="0.25">
      <c r="A963" s="15"/>
      <c r="B963" s="86"/>
      <c r="C963" s="13"/>
      <c r="D963" s="16"/>
      <c r="E963" s="17"/>
      <c r="F963" s="17"/>
      <c r="G963" s="18"/>
      <c r="H963" s="18"/>
      <c r="I963" s="19"/>
    </row>
    <row r="964" spans="1:9" s="14" customFormat="1" ht="15" customHeight="1" x14ac:dyDescent="0.25">
      <c r="A964" s="15"/>
      <c r="B964" s="86"/>
      <c r="C964" s="13"/>
      <c r="D964" s="16"/>
      <c r="E964" s="17"/>
      <c r="F964" s="17"/>
      <c r="G964" s="18"/>
      <c r="H964" s="18"/>
      <c r="I964" s="19"/>
    </row>
    <row r="965" spans="1:9" s="14" customFormat="1" ht="15" customHeight="1" x14ac:dyDescent="0.25">
      <c r="A965" s="15"/>
      <c r="B965" s="86"/>
      <c r="C965" s="13"/>
      <c r="D965" s="16"/>
      <c r="E965" s="17"/>
      <c r="F965" s="17"/>
      <c r="G965" s="18"/>
      <c r="H965" s="18"/>
      <c r="I965" s="19"/>
    </row>
    <row r="966" spans="1:9" s="14" customFormat="1" ht="15" customHeight="1" x14ac:dyDescent="0.25">
      <c r="A966" s="15"/>
      <c r="B966" s="86"/>
      <c r="C966" s="13"/>
      <c r="D966" s="16"/>
      <c r="E966" s="17"/>
      <c r="F966" s="17"/>
      <c r="G966" s="18"/>
      <c r="H966" s="18"/>
      <c r="I966" s="19"/>
    </row>
    <row r="967" spans="1:9" s="14" customFormat="1" ht="15" customHeight="1" x14ac:dyDescent="0.25">
      <c r="A967" s="15"/>
      <c r="B967" s="86"/>
      <c r="C967" s="13"/>
      <c r="D967" s="16"/>
      <c r="E967" s="17"/>
      <c r="F967" s="17"/>
      <c r="G967" s="18"/>
      <c r="H967" s="18"/>
      <c r="I967" s="19"/>
    </row>
    <row r="968" spans="1:9" s="14" customFormat="1" ht="15" customHeight="1" x14ac:dyDescent="0.25">
      <c r="A968" s="15"/>
      <c r="B968" s="86"/>
      <c r="C968" s="13"/>
      <c r="D968" s="16"/>
      <c r="E968" s="17"/>
      <c r="F968" s="17"/>
      <c r="G968" s="18"/>
      <c r="H968" s="18"/>
      <c r="I968" s="19"/>
    </row>
    <row r="969" spans="1:9" s="14" customFormat="1" ht="15" customHeight="1" x14ac:dyDescent="0.25">
      <c r="A969" s="15"/>
      <c r="B969" s="86"/>
      <c r="C969" s="13"/>
      <c r="D969" s="16"/>
      <c r="E969" s="17"/>
      <c r="F969" s="17"/>
      <c r="G969" s="18"/>
      <c r="H969" s="18"/>
      <c r="I969" s="19"/>
    </row>
    <row r="970" spans="1:9" s="14" customFormat="1" ht="15" customHeight="1" x14ac:dyDescent="0.25">
      <c r="A970" s="15"/>
      <c r="B970" s="86"/>
      <c r="C970" s="13"/>
      <c r="D970" s="16"/>
      <c r="E970" s="17"/>
      <c r="F970" s="17"/>
      <c r="G970" s="18"/>
      <c r="H970" s="18"/>
      <c r="I970" s="19"/>
    </row>
    <row r="971" spans="1:9" s="14" customFormat="1" ht="15" customHeight="1" x14ac:dyDescent="0.25">
      <c r="A971" s="15"/>
      <c r="B971" s="86"/>
      <c r="C971" s="13"/>
      <c r="D971" s="16"/>
      <c r="E971" s="17"/>
      <c r="F971" s="17"/>
      <c r="G971" s="18"/>
      <c r="H971" s="18"/>
      <c r="I971" s="19"/>
    </row>
    <row r="972" spans="1:9" s="14" customFormat="1" ht="15" customHeight="1" x14ac:dyDescent="0.25">
      <c r="A972" s="15"/>
      <c r="B972" s="86"/>
      <c r="C972" s="13"/>
      <c r="D972" s="16"/>
      <c r="E972" s="17"/>
      <c r="F972" s="17"/>
      <c r="G972" s="18"/>
      <c r="H972" s="18"/>
      <c r="I972" s="19"/>
    </row>
    <row r="973" spans="1:9" s="14" customFormat="1" ht="15" customHeight="1" x14ac:dyDescent="0.25">
      <c r="A973" s="15"/>
      <c r="B973" s="86"/>
      <c r="C973" s="13"/>
      <c r="D973" s="16"/>
      <c r="E973" s="17"/>
      <c r="F973" s="17"/>
      <c r="G973" s="18"/>
      <c r="H973" s="18"/>
      <c r="I973" s="19"/>
    </row>
    <row r="974" spans="1:9" s="14" customFormat="1" ht="15" customHeight="1" x14ac:dyDescent="0.25">
      <c r="A974" s="15"/>
      <c r="B974" s="86"/>
      <c r="C974" s="13"/>
      <c r="D974" s="16"/>
      <c r="E974" s="17"/>
      <c r="F974" s="17"/>
      <c r="G974" s="18"/>
      <c r="H974" s="18"/>
      <c r="I974" s="19"/>
    </row>
    <row r="975" spans="1:9" s="14" customFormat="1" ht="15" customHeight="1" x14ac:dyDescent="0.25">
      <c r="A975" s="15"/>
      <c r="B975" s="86"/>
      <c r="C975" s="13"/>
      <c r="D975" s="16"/>
      <c r="E975" s="17"/>
      <c r="F975" s="17"/>
      <c r="G975" s="18"/>
      <c r="H975" s="18"/>
      <c r="I975" s="19"/>
    </row>
    <row r="976" spans="1:9" s="14" customFormat="1" ht="15" customHeight="1" x14ac:dyDescent="0.25">
      <c r="A976" s="15"/>
      <c r="B976" s="86"/>
      <c r="C976" s="13"/>
      <c r="D976" s="16"/>
      <c r="E976" s="17"/>
      <c r="F976" s="17"/>
      <c r="G976" s="18"/>
      <c r="H976" s="18"/>
      <c r="I976" s="19"/>
    </row>
    <row r="977" spans="1:9" s="14" customFormat="1" ht="15" customHeight="1" x14ac:dyDescent="0.25">
      <c r="A977" s="15"/>
      <c r="B977" s="86"/>
      <c r="C977" s="13"/>
      <c r="D977" s="16"/>
      <c r="E977" s="17"/>
      <c r="F977" s="17"/>
      <c r="G977" s="18"/>
      <c r="H977" s="18"/>
      <c r="I977" s="19"/>
    </row>
    <row r="978" spans="1:9" s="14" customFormat="1" ht="15" customHeight="1" x14ac:dyDescent="0.25">
      <c r="A978" s="15"/>
      <c r="B978" s="86"/>
      <c r="C978" s="13"/>
      <c r="D978" s="16"/>
      <c r="E978" s="17"/>
      <c r="F978" s="17"/>
      <c r="G978" s="18"/>
      <c r="H978" s="18"/>
      <c r="I978" s="19"/>
    </row>
    <row r="979" spans="1:9" s="14" customFormat="1" ht="15" customHeight="1" x14ac:dyDescent="0.25">
      <c r="A979" s="15"/>
      <c r="B979" s="86"/>
      <c r="C979" s="13"/>
      <c r="D979" s="16"/>
      <c r="E979" s="17"/>
      <c r="F979" s="17"/>
      <c r="G979" s="18"/>
      <c r="H979" s="18"/>
      <c r="I979" s="19"/>
    </row>
    <row r="980" spans="1:9" s="14" customFormat="1" ht="15" customHeight="1" x14ac:dyDescent="0.25">
      <c r="A980" s="15"/>
      <c r="B980" s="86"/>
      <c r="C980" s="13"/>
      <c r="D980" s="16"/>
      <c r="E980" s="17"/>
      <c r="F980" s="17"/>
      <c r="G980" s="18"/>
      <c r="H980" s="18"/>
      <c r="I980" s="19"/>
    </row>
    <row r="981" spans="1:9" s="14" customFormat="1" ht="15" customHeight="1" x14ac:dyDescent="0.25">
      <c r="A981" s="15"/>
      <c r="B981" s="86"/>
      <c r="C981" s="13"/>
      <c r="D981" s="16"/>
      <c r="E981" s="17"/>
      <c r="F981" s="17"/>
      <c r="G981" s="18"/>
      <c r="H981" s="18"/>
      <c r="I981" s="19"/>
    </row>
    <row r="982" spans="1:9" s="14" customFormat="1" ht="15" customHeight="1" x14ac:dyDescent="0.25">
      <c r="A982" s="15"/>
      <c r="B982" s="86"/>
      <c r="C982" s="13"/>
      <c r="D982" s="16"/>
      <c r="E982" s="17"/>
      <c r="F982" s="17"/>
      <c r="G982" s="18"/>
      <c r="H982" s="18"/>
      <c r="I982" s="19"/>
    </row>
    <row r="983" spans="1:9" s="14" customFormat="1" ht="15" customHeight="1" x14ac:dyDescent="0.25">
      <c r="A983" s="15"/>
      <c r="B983" s="86"/>
      <c r="C983" s="13"/>
      <c r="D983" s="16"/>
      <c r="E983" s="17"/>
      <c r="F983" s="17"/>
      <c r="G983" s="18"/>
      <c r="H983" s="18"/>
      <c r="I983" s="19"/>
    </row>
    <row r="984" spans="1:9" s="14" customFormat="1" ht="15" customHeight="1" x14ac:dyDescent="0.25">
      <c r="A984" s="15"/>
      <c r="B984" s="86"/>
      <c r="C984" s="13"/>
      <c r="D984" s="16"/>
      <c r="E984" s="17"/>
      <c r="F984" s="17"/>
      <c r="G984" s="18"/>
      <c r="H984" s="18"/>
      <c r="I984" s="19"/>
    </row>
    <row r="985" spans="1:9" s="14" customFormat="1" ht="15" customHeight="1" x14ac:dyDescent="0.25">
      <c r="A985" s="15"/>
      <c r="B985" s="86"/>
      <c r="C985" s="13"/>
      <c r="D985" s="16"/>
      <c r="E985" s="17"/>
      <c r="F985" s="17"/>
      <c r="G985" s="18"/>
      <c r="H985" s="18"/>
      <c r="I985" s="19"/>
    </row>
    <row r="986" spans="1:9" s="14" customFormat="1" ht="15" customHeight="1" x14ac:dyDescent="0.25">
      <c r="A986" s="15"/>
      <c r="B986" s="86"/>
      <c r="C986" s="13"/>
      <c r="D986" s="16"/>
      <c r="E986" s="17"/>
      <c r="F986" s="17"/>
      <c r="G986" s="18"/>
      <c r="H986" s="18"/>
      <c r="I986" s="19"/>
    </row>
    <row r="987" spans="1:9" s="14" customFormat="1" ht="15" customHeight="1" x14ac:dyDescent="0.25">
      <c r="A987" s="15"/>
      <c r="B987" s="86"/>
      <c r="C987" s="13"/>
      <c r="D987" s="16"/>
      <c r="E987" s="17"/>
      <c r="F987" s="17"/>
      <c r="G987" s="18"/>
      <c r="H987" s="18"/>
      <c r="I987" s="19"/>
    </row>
    <row r="988" spans="1:9" s="14" customFormat="1" ht="15" customHeight="1" x14ac:dyDescent="0.25">
      <c r="A988" s="15"/>
      <c r="B988" s="86"/>
      <c r="C988" s="13"/>
      <c r="D988" s="16"/>
      <c r="E988" s="17"/>
      <c r="F988" s="17"/>
      <c r="G988" s="18"/>
      <c r="H988" s="18"/>
      <c r="I988" s="19"/>
    </row>
    <row r="989" spans="1:9" s="14" customFormat="1" ht="15" customHeight="1" x14ac:dyDescent="0.25">
      <c r="A989" s="15"/>
      <c r="B989" s="86"/>
      <c r="C989" s="13"/>
      <c r="D989" s="16"/>
      <c r="E989" s="17"/>
      <c r="F989" s="17"/>
      <c r="G989" s="18"/>
      <c r="H989" s="18"/>
      <c r="I989" s="19"/>
    </row>
    <row r="990" spans="1:9" s="14" customFormat="1" ht="15" customHeight="1" x14ac:dyDescent="0.25">
      <c r="A990" s="15"/>
      <c r="B990" s="86"/>
      <c r="C990" s="13"/>
      <c r="D990" s="16"/>
      <c r="E990" s="17"/>
      <c r="F990" s="17"/>
      <c r="G990" s="18"/>
      <c r="H990" s="18"/>
      <c r="I990" s="19"/>
    </row>
    <row r="991" spans="1:9" s="14" customFormat="1" ht="15" customHeight="1" x14ac:dyDescent="0.25">
      <c r="A991" s="15"/>
      <c r="B991" s="86"/>
      <c r="C991" s="13"/>
      <c r="D991" s="16"/>
      <c r="E991" s="17"/>
      <c r="F991" s="17"/>
      <c r="G991" s="18"/>
      <c r="H991" s="18"/>
      <c r="I991" s="19"/>
    </row>
    <row r="992" spans="1:9" s="14" customFormat="1" ht="15" customHeight="1" x14ac:dyDescent="0.25">
      <c r="A992" s="15"/>
      <c r="B992" s="86"/>
      <c r="C992" s="13"/>
      <c r="D992" s="16"/>
      <c r="E992" s="17"/>
      <c r="F992" s="17"/>
      <c r="G992" s="18"/>
      <c r="H992" s="18"/>
      <c r="I992" s="19"/>
    </row>
    <row r="993" spans="1:9" s="14" customFormat="1" ht="15" customHeight="1" x14ac:dyDescent="0.25">
      <c r="A993" s="15"/>
      <c r="B993" s="86"/>
      <c r="C993" s="13"/>
      <c r="D993" s="16"/>
      <c r="E993" s="17"/>
      <c r="F993" s="17"/>
      <c r="G993" s="18"/>
      <c r="H993" s="18"/>
      <c r="I993" s="19"/>
    </row>
    <row r="994" spans="1:9" s="14" customFormat="1" ht="15" customHeight="1" x14ac:dyDescent="0.25">
      <c r="A994" s="15"/>
      <c r="B994" s="86"/>
      <c r="C994" s="13"/>
      <c r="D994" s="16"/>
      <c r="E994" s="17"/>
      <c r="F994" s="17"/>
      <c r="G994" s="18"/>
      <c r="H994" s="18"/>
      <c r="I994" s="19"/>
    </row>
    <row r="995" spans="1:9" s="14" customFormat="1" ht="15" customHeight="1" x14ac:dyDescent="0.25">
      <c r="A995" s="15"/>
      <c r="B995" s="86"/>
      <c r="C995" s="13"/>
      <c r="D995" s="16"/>
      <c r="E995" s="17"/>
      <c r="F995" s="17"/>
      <c r="G995" s="18"/>
      <c r="H995" s="18"/>
      <c r="I995" s="19"/>
    </row>
    <row r="996" spans="1:9" s="14" customFormat="1" ht="15" customHeight="1" x14ac:dyDescent="0.25">
      <c r="A996" s="15"/>
      <c r="B996" s="86"/>
      <c r="C996" s="13"/>
      <c r="D996" s="16"/>
      <c r="E996" s="17"/>
      <c r="F996" s="17"/>
      <c r="G996" s="18"/>
      <c r="H996" s="18"/>
      <c r="I996" s="19"/>
    </row>
    <row r="997" spans="1:9" s="14" customFormat="1" ht="15" customHeight="1" x14ac:dyDescent="0.25">
      <c r="A997" s="15"/>
      <c r="B997" s="86"/>
      <c r="C997" s="13"/>
      <c r="D997" s="16"/>
      <c r="E997" s="17"/>
      <c r="F997" s="17"/>
      <c r="G997" s="18"/>
      <c r="H997" s="18"/>
      <c r="I997" s="19"/>
    </row>
    <row r="998" spans="1:9" s="14" customFormat="1" ht="15" customHeight="1" x14ac:dyDescent="0.25">
      <c r="A998" s="15"/>
      <c r="B998" s="86"/>
      <c r="C998" s="13"/>
      <c r="D998" s="16"/>
      <c r="E998" s="17"/>
      <c r="F998" s="17"/>
      <c r="G998" s="18"/>
      <c r="H998" s="18"/>
      <c r="I998" s="19"/>
    </row>
    <row r="999" spans="1:9" s="14" customFormat="1" ht="15" customHeight="1" x14ac:dyDescent="0.25">
      <c r="A999" s="15"/>
      <c r="B999" s="86"/>
      <c r="C999" s="13"/>
      <c r="D999" s="16"/>
      <c r="E999" s="17"/>
      <c r="F999" s="17"/>
      <c r="G999" s="18"/>
      <c r="H999" s="18"/>
      <c r="I999" s="19"/>
    </row>
    <row r="1000" spans="1:9" s="14" customFormat="1" ht="15" customHeight="1" x14ac:dyDescent="0.25">
      <c r="A1000" s="15"/>
      <c r="B1000" s="86"/>
      <c r="C1000" s="13"/>
      <c r="D1000" s="16"/>
      <c r="E1000" s="17"/>
      <c r="F1000" s="17"/>
      <c r="G1000" s="18"/>
      <c r="H1000" s="18"/>
      <c r="I1000" s="19"/>
    </row>
    <row r="1001" spans="1:9" s="14" customFormat="1" ht="15" customHeight="1" x14ac:dyDescent="0.25">
      <c r="A1001" s="15"/>
      <c r="B1001" s="86"/>
      <c r="C1001" s="13"/>
      <c r="D1001" s="16"/>
      <c r="E1001" s="17"/>
      <c r="F1001" s="17"/>
      <c r="G1001" s="18"/>
      <c r="H1001" s="18"/>
      <c r="I1001" s="19"/>
    </row>
    <row r="1002" spans="1:9" s="14" customFormat="1" ht="15" customHeight="1" x14ac:dyDescent="0.25">
      <c r="A1002" s="15"/>
      <c r="B1002" s="86"/>
      <c r="C1002" s="13"/>
      <c r="D1002" s="16"/>
      <c r="E1002" s="17"/>
      <c r="F1002" s="17"/>
      <c r="G1002" s="18"/>
      <c r="H1002" s="18"/>
      <c r="I1002" s="19"/>
    </row>
    <row r="1003" spans="1:9" s="14" customFormat="1" ht="15" customHeight="1" x14ac:dyDescent="0.25">
      <c r="A1003" s="15"/>
      <c r="B1003" s="86"/>
      <c r="C1003" s="13"/>
      <c r="D1003" s="16"/>
      <c r="E1003" s="17"/>
      <c r="F1003" s="17"/>
      <c r="G1003" s="18"/>
      <c r="H1003" s="18"/>
      <c r="I1003" s="19"/>
    </row>
    <row r="1004" spans="1:9" s="14" customFormat="1" ht="15" customHeight="1" x14ac:dyDescent="0.25">
      <c r="A1004" s="15"/>
      <c r="B1004" s="86"/>
      <c r="C1004" s="13"/>
      <c r="D1004" s="16"/>
      <c r="E1004" s="17"/>
      <c r="F1004" s="17"/>
      <c r="G1004" s="18"/>
      <c r="H1004" s="18"/>
      <c r="I1004" s="19"/>
    </row>
    <row r="1005" spans="1:9" s="14" customFormat="1" ht="15" customHeight="1" x14ac:dyDescent="0.25">
      <c r="A1005" s="15"/>
      <c r="B1005" s="86"/>
      <c r="C1005" s="13"/>
      <c r="D1005" s="16"/>
      <c r="E1005" s="17"/>
      <c r="F1005" s="17"/>
      <c r="G1005" s="18"/>
      <c r="H1005" s="18"/>
      <c r="I1005" s="19"/>
    </row>
    <row r="1006" spans="1:9" s="14" customFormat="1" ht="15" customHeight="1" x14ac:dyDescent="0.25">
      <c r="A1006" s="15"/>
      <c r="B1006" s="86"/>
      <c r="C1006" s="13"/>
      <c r="D1006" s="16"/>
      <c r="E1006" s="17"/>
      <c r="F1006" s="17"/>
      <c r="G1006" s="18"/>
      <c r="H1006" s="18"/>
      <c r="I1006" s="19"/>
    </row>
    <row r="1007" spans="1:9" s="14" customFormat="1" ht="15" customHeight="1" x14ac:dyDescent="0.25">
      <c r="A1007" s="15"/>
      <c r="B1007" s="86"/>
      <c r="C1007" s="13"/>
      <c r="D1007" s="16"/>
      <c r="E1007" s="17"/>
      <c r="F1007" s="17"/>
      <c r="G1007" s="18"/>
      <c r="H1007" s="18"/>
      <c r="I1007" s="19"/>
    </row>
    <row r="1008" spans="1:9" s="14" customFormat="1" ht="15" customHeight="1" x14ac:dyDescent="0.25">
      <c r="A1008" s="15"/>
      <c r="B1008" s="86"/>
      <c r="C1008" s="13"/>
      <c r="D1008" s="16"/>
      <c r="E1008" s="17"/>
      <c r="F1008" s="17"/>
      <c r="G1008" s="18"/>
      <c r="H1008" s="18"/>
      <c r="I1008" s="19"/>
    </row>
    <row r="1009" spans="1:9" s="14" customFormat="1" ht="15" customHeight="1" x14ac:dyDescent="0.25">
      <c r="A1009" s="15"/>
      <c r="B1009" s="86"/>
      <c r="C1009" s="13"/>
      <c r="D1009" s="16"/>
      <c r="E1009" s="17"/>
      <c r="F1009" s="17"/>
      <c r="G1009" s="18"/>
      <c r="H1009" s="18"/>
      <c r="I1009" s="19"/>
    </row>
    <row r="1010" spans="1:9" s="14" customFormat="1" ht="15" customHeight="1" x14ac:dyDescent="0.25">
      <c r="A1010" s="15"/>
      <c r="B1010" s="86"/>
      <c r="C1010" s="13"/>
      <c r="D1010" s="16"/>
      <c r="E1010" s="17"/>
      <c r="F1010" s="17"/>
      <c r="G1010" s="18"/>
      <c r="H1010" s="18"/>
      <c r="I1010" s="19"/>
    </row>
    <row r="1011" spans="1:9" s="14" customFormat="1" ht="15" customHeight="1" x14ac:dyDescent="0.25">
      <c r="A1011" s="15"/>
      <c r="B1011" s="86"/>
      <c r="C1011" s="13"/>
      <c r="D1011" s="16"/>
      <c r="E1011" s="17"/>
      <c r="F1011" s="17"/>
      <c r="G1011" s="18"/>
      <c r="H1011" s="18"/>
      <c r="I1011" s="19"/>
    </row>
    <row r="1012" spans="1:9" s="14" customFormat="1" ht="15" customHeight="1" x14ac:dyDescent="0.25">
      <c r="A1012" s="15"/>
      <c r="B1012" s="86"/>
      <c r="C1012" s="13"/>
      <c r="D1012" s="16"/>
      <c r="E1012" s="17"/>
      <c r="F1012" s="17"/>
      <c r="G1012" s="18"/>
      <c r="H1012" s="18"/>
      <c r="I1012" s="19"/>
    </row>
    <row r="1013" spans="1:9" s="14" customFormat="1" ht="15" customHeight="1" x14ac:dyDescent="0.25">
      <c r="A1013" s="15"/>
      <c r="B1013" s="86"/>
      <c r="C1013" s="13"/>
      <c r="D1013" s="16"/>
      <c r="E1013" s="17"/>
      <c r="F1013" s="17"/>
      <c r="G1013" s="18"/>
      <c r="H1013" s="18"/>
      <c r="I1013" s="19"/>
    </row>
    <row r="1014" spans="1:9" s="14" customFormat="1" ht="15" customHeight="1" x14ac:dyDescent="0.25">
      <c r="A1014" s="15"/>
      <c r="B1014" s="86"/>
      <c r="C1014" s="13"/>
      <c r="D1014" s="16"/>
      <c r="E1014" s="17"/>
      <c r="F1014" s="17"/>
      <c r="G1014" s="18"/>
      <c r="H1014" s="18"/>
      <c r="I1014" s="19"/>
    </row>
    <row r="1015" spans="1:9" s="14" customFormat="1" ht="15" customHeight="1" x14ac:dyDescent="0.25">
      <c r="A1015" s="15"/>
      <c r="B1015" s="86"/>
      <c r="C1015" s="13"/>
      <c r="D1015" s="16"/>
      <c r="E1015" s="17"/>
      <c r="F1015" s="17"/>
      <c r="G1015" s="18"/>
      <c r="H1015" s="18"/>
      <c r="I1015" s="19"/>
    </row>
    <row r="1016" spans="1:9" s="14" customFormat="1" ht="15" customHeight="1" x14ac:dyDescent="0.25">
      <c r="A1016" s="15"/>
      <c r="B1016" s="86"/>
      <c r="C1016" s="13"/>
      <c r="D1016" s="16"/>
      <c r="E1016" s="17"/>
      <c r="F1016" s="17"/>
      <c r="G1016" s="18"/>
      <c r="H1016" s="18"/>
      <c r="I1016" s="19"/>
    </row>
    <row r="1017" spans="1:9" s="14" customFormat="1" ht="15" customHeight="1" x14ac:dyDescent="0.25">
      <c r="A1017" s="15"/>
      <c r="B1017" s="86"/>
      <c r="C1017" s="13"/>
      <c r="D1017" s="16"/>
      <c r="E1017" s="17"/>
      <c r="F1017" s="17"/>
      <c r="G1017" s="18"/>
      <c r="H1017" s="18"/>
      <c r="I1017" s="19"/>
    </row>
    <row r="1018" spans="1:9" s="14" customFormat="1" ht="15" customHeight="1" x14ac:dyDescent="0.25">
      <c r="A1018" s="15"/>
      <c r="B1018" s="86"/>
      <c r="C1018" s="13"/>
      <c r="D1018" s="16"/>
      <c r="E1018" s="17"/>
      <c r="F1018" s="17"/>
      <c r="G1018" s="18"/>
      <c r="H1018" s="18"/>
      <c r="I1018" s="19"/>
    </row>
    <row r="1019" spans="1:9" s="14" customFormat="1" ht="15" customHeight="1" x14ac:dyDescent="0.25">
      <c r="A1019" s="15"/>
      <c r="B1019" s="86"/>
      <c r="C1019" s="13"/>
      <c r="D1019" s="16"/>
      <c r="E1019" s="17"/>
      <c r="F1019" s="17"/>
      <c r="G1019" s="18"/>
      <c r="H1019" s="18"/>
      <c r="I1019" s="19"/>
    </row>
    <row r="1020" spans="1:9" s="14" customFormat="1" ht="15" customHeight="1" x14ac:dyDescent="0.25">
      <c r="A1020" s="15"/>
      <c r="B1020" s="86"/>
      <c r="C1020" s="13"/>
      <c r="D1020" s="16"/>
      <c r="E1020" s="17"/>
      <c r="F1020" s="17"/>
      <c r="G1020" s="18"/>
      <c r="H1020" s="18"/>
      <c r="I1020" s="19"/>
    </row>
    <row r="1021" spans="1:9" s="14" customFormat="1" ht="15" customHeight="1" x14ac:dyDescent="0.25">
      <c r="A1021" s="15"/>
      <c r="B1021" s="86"/>
      <c r="C1021" s="13"/>
      <c r="D1021" s="16"/>
      <c r="E1021" s="17"/>
      <c r="F1021" s="17"/>
      <c r="G1021" s="18"/>
      <c r="H1021" s="18"/>
      <c r="I1021" s="19"/>
    </row>
    <row r="1022" spans="1:9" s="14" customFormat="1" ht="15" customHeight="1" x14ac:dyDescent="0.25">
      <c r="A1022" s="15"/>
      <c r="B1022" s="86"/>
      <c r="C1022" s="13"/>
      <c r="D1022" s="16"/>
      <c r="E1022" s="17"/>
      <c r="F1022" s="17"/>
      <c r="G1022" s="18"/>
      <c r="H1022" s="18"/>
      <c r="I1022" s="19"/>
    </row>
    <row r="1023" spans="1:9" s="14" customFormat="1" ht="15" customHeight="1" x14ac:dyDescent="0.25">
      <c r="A1023" s="15"/>
      <c r="B1023" s="86"/>
      <c r="C1023" s="13"/>
      <c r="D1023" s="16"/>
      <c r="E1023" s="17"/>
      <c r="F1023" s="17"/>
      <c r="G1023" s="18"/>
      <c r="H1023" s="18"/>
      <c r="I1023" s="19"/>
    </row>
    <row r="1024" spans="1:9" s="14" customFormat="1" ht="15" customHeight="1" x14ac:dyDescent="0.25">
      <c r="A1024" s="15"/>
      <c r="B1024" s="86"/>
      <c r="C1024" s="13"/>
      <c r="D1024" s="16"/>
      <c r="E1024" s="17"/>
      <c r="F1024" s="17"/>
      <c r="G1024" s="18"/>
      <c r="H1024" s="18"/>
      <c r="I1024" s="19"/>
    </row>
    <row r="1025" spans="1:9" s="14" customFormat="1" ht="15" customHeight="1" x14ac:dyDescent="0.25">
      <c r="A1025" s="15"/>
      <c r="B1025" s="86"/>
      <c r="C1025" s="13"/>
      <c r="D1025" s="16"/>
      <c r="E1025" s="17"/>
      <c r="F1025" s="17"/>
      <c r="G1025" s="18"/>
      <c r="H1025" s="18"/>
      <c r="I1025" s="19"/>
    </row>
    <row r="1026" spans="1:9" s="14" customFormat="1" ht="15" customHeight="1" x14ac:dyDescent="0.25">
      <c r="A1026" s="15"/>
      <c r="B1026" s="86"/>
      <c r="C1026" s="13"/>
      <c r="D1026" s="16"/>
      <c r="E1026" s="17"/>
      <c r="F1026" s="17"/>
      <c r="G1026" s="18"/>
      <c r="H1026" s="18"/>
      <c r="I1026" s="19"/>
    </row>
    <row r="1027" spans="1:9" s="14" customFormat="1" ht="15" customHeight="1" x14ac:dyDescent="0.25">
      <c r="A1027" s="15"/>
      <c r="B1027" s="86"/>
      <c r="C1027" s="13"/>
      <c r="D1027" s="16"/>
      <c r="E1027" s="17"/>
      <c r="F1027" s="17"/>
      <c r="G1027" s="18"/>
      <c r="H1027" s="18"/>
      <c r="I1027" s="19"/>
    </row>
    <row r="1028" spans="1:9" s="14" customFormat="1" ht="15" customHeight="1" x14ac:dyDescent="0.25">
      <c r="A1028" s="15"/>
      <c r="B1028" s="86"/>
      <c r="C1028" s="13"/>
      <c r="D1028" s="16"/>
      <c r="E1028" s="17"/>
      <c r="F1028" s="17"/>
      <c r="G1028" s="18"/>
      <c r="H1028" s="18"/>
      <c r="I1028" s="19"/>
    </row>
    <row r="1029" spans="1:9" s="14" customFormat="1" ht="15" customHeight="1" x14ac:dyDescent="0.25">
      <c r="A1029" s="15"/>
      <c r="B1029" s="86"/>
      <c r="C1029" s="13"/>
      <c r="D1029" s="16"/>
      <c r="E1029" s="17"/>
      <c r="F1029" s="17"/>
      <c r="G1029" s="18"/>
      <c r="H1029" s="18"/>
      <c r="I1029" s="19"/>
    </row>
    <row r="1030" spans="1:9" s="14" customFormat="1" ht="15" customHeight="1" x14ac:dyDescent="0.25">
      <c r="A1030" s="15"/>
      <c r="B1030" s="86"/>
      <c r="C1030" s="13"/>
      <c r="D1030" s="16"/>
      <c r="E1030" s="17"/>
      <c r="F1030" s="17"/>
      <c r="G1030" s="18"/>
      <c r="H1030" s="18"/>
      <c r="I1030" s="19"/>
    </row>
    <row r="1031" spans="1:9" s="14" customFormat="1" ht="15" customHeight="1" x14ac:dyDescent="0.25">
      <c r="A1031" s="15"/>
      <c r="B1031" s="86"/>
      <c r="C1031" s="13"/>
      <c r="D1031" s="16"/>
      <c r="E1031" s="17"/>
      <c r="F1031" s="17"/>
      <c r="G1031" s="18"/>
      <c r="H1031" s="18"/>
      <c r="I1031" s="19"/>
    </row>
    <row r="1032" spans="1:9" s="14" customFormat="1" ht="15" customHeight="1" x14ac:dyDescent="0.25">
      <c r="A1032" s="15"/>
      <c r="B1032" s="86"/>
      <c r="C1032" s="13"/>
      <c r="D1032" s="16"/>
      <c r="E1032" s="17"/>
      <c r="F1032" s="17"/>
      <c r="G1032" s="18"/>
      <c r="H1032" s="18"/>
      <c r="I1032" s="19"/>
    </row>
    <row r="1033" spans="1:9" s="14" customFormat="1" ht="15" customHeight="1" x14ac:dyDescent="0.25">
      <c r="A1033" s="15"/>
      <c r="B1033" s="86"/>
      <c r="C1033" s="13"/>
      <c r="D1033" s="16"/>
      <c r="E1033" s="17"/>
      <c r="F1033" s="17"/>
      <c r="G1033" s="18"/>
      <c r="H1033" s="18"/>
      <c r="I1033" s="19"/>
    </row>
    <row r="1034" spans="1:9" s="14" customFormat="1" ht="15" customHeight="1" x14ac:dyDescent="0.25">
      <c r="A1034" s="15"/>
      <c r="B1034" s="86"/>
      <c r="C1034" s="13"/>
      <c r="D1034" s="16"/>
      <c r="E1034" s="17"/>
      <c r="F1034" s="17"/>
      <c r="G1034" s="18"/>
      <c r="H1034" s="18"/>
      <c r="I1034" s="19"/>
    </row>
    <row r="1035" spans="1:9" s="14" customFormat="1" ht="15" customHeight="1" x14ac:dyDescent="0.25">
      <c r="A1035" s="15"/>
      <c r="B1035" s="86"/>
      <c r="C1035" s="13"/>
      <c r="D1035" s="16"/>
      <c r="E1035" s="17"/>
      <c r="F1035" s="17"/>
      <c r="G1035" s="18"/>
      <c r="H1035" s="18"/>
      <c r="I1035" s="19"/>
    </row>
    <row r="1036" spans="1:9" s="14" customFormat="1" ht="15" customHeight="1" x14ac:dyDescent="0.25">
      <c r="A1036" s="15"/>
      <c r="B1036" s="86"/>
      <c r="C1036" s="13"/>
      <c r="D1036" s="16"/>
      <c r="E1036" s="17"/>
      <c r="F1036" s="17"/>
      <c r="G1036" s="18"/>
      <c r="H1036" s="18"/>
      <c r="I1036" s="19"/>
    </row>
    <row r="1037" spans="1:9" s="14" customFormat="1" ht="15" customHeight="1" x14ac:dyDescent="0.25">
      <c r="A1037" s="15"/>
      <c r="B1037" s="86"/>
      <c r="C1037" s="13"/>
      <c r="D1037" s="16"/>
      <c r="E1037" s="17"/>
      <c r="F1037" s="17"/>
      <c r="G1037" s="18"/>
      <c r="H1037" s="18"/>
      <c r="I1037" s="19"/>
    </row>
    <row r="1038" spans="1:9" s="14" customFormat="1" ht="15" customHeight="1" x14ac:dyDescent="0.25">
      <c r="A1038" s="15"/>
      <c r="B1038" s="86"/>
      <c r="C1038" s="13"/>
      <c r="D1038" s="16"/>
      <c r="E1038" s="17"/>
      <c r="F1038" s="17"/>
      <c r="G1038" s="18"/>
      <c r="H1038" s="18"/>
      <c r="I1038" s="19"/>
    </row>
    <row r="1039" spans="1:9" s="14" customFormat="1" ht="15" customHeight="1" x14ac:dyDescent="0.25">
      <c r="A1039" s="15"/>
      <c r="B1039" s="86"/>
      <c r="C1039" s="13"/>
      <c r="D1039" s="16"/>
      <c r="E1039" s="17"/>
      <c r="F1039" s="17"/>
      <c r="G1039" s="18"/>
      <c r="H1039" s="18"/>
      <c r="I1039" s="19"/>
    </row>
    <row r="1040" spans="1:9" s="14" customFormat="1" ht="15" customHeight="1" x14ac:dyDescent="0.25">
      <c r="A1040" s="15"/>
      <c r="B1040" s="86"/>
      <c r="C1040" s="13"/>
      <c r="D1040" s="16"/>
      <c r="E1040" s="17"/>
      <c r="F1040" s="17"/>
      <c r="G1040" s="18"/>
      <c r="H1040" s="18"/>
      <c r="I1040" s="19"/>
    </row>
    <row r="1041" spans="1:9" s="14" customFormat="1" ht="15" customHeight="1" x14ac:dyDescent="0.25">
      <c r="A1041" s="15"/>
      <c r="B1041" s="86"/>
      <c r="C1041" s="13"/>
      <c r="D1041" s="16"/>
      <c r="E1041" s="17"/>
      <c r="F1041" s="17"/>
      <c r="G1041" s="18"/>
      <c r="H1041" s="18"/>
      <c r="I1041" s="19"/>
    </row>
    <row r="1042" spans="1:9" s="14" customFormat="1" ht="15" customHeight="1" x14ac:dyDescent="0.25">
      <c r="A1042" s="15"/>
      <c r="B1042" s="86"/>
      <c r="C1042" s="13"/>
      <c r="D1042" s="16"/>
      <c r="E1042" s="17"/>
      <c r="F1042" s="17"/>
      <c r="G1042" s="18"/>
      <c r="H1042" s="18"/>
      <c r="I1042" s="19"/>
    </row>
    <row r="1043" spans="1:9" s="14" customFormat="1" ht="15" customHeight="1" x14ac:dyDescent="0.25">
      <c r="A1043" s="15"/>
      <c r="B1043" s="86"/>
      <c r="C1043" s="13"/>
      <c r="D1043" s="16"/>
      <c r="E1043" s="17"/>
      <c r="F1043" s="17"/>
      <c r="G1043" s="18"/>
      <c r="H1043" s="18"/>
      <c r="I1043" s="19"/>
    </row>
    <row r="1044" spans="1:9" s="14" customFormat="1" ht="15" customHeight="1" x14ac:dyDescent="0.25">
      <c r="A1044" s="15"/>
      <c r="B1044" s="86"/>
      <c r="C1044" s="13"/>
      <c r="D1044" s="16"/>
      <c r="E1044" s="17"/>
      <c r="F1044" s="17"/>
      <c r="G1044" s="18"/>
      <c r="H1044" s="18"/>
      <c r="I1044" s="19"/>
    </row>
    <row r="1045" spans="1:9" s="14" customFormat="1" ht="15" customHeight="1" x14ac:dyDescent="0.25">
      <c r="A1045" s="15"/>
      <c r="B1045" s="86"/>
      <c r="C1045" s="13"/>
      <c r="D1045" s="16"/>
      <c r="E1045" s="17"/>
      <c r="F1045" s="17"/>
      <c r="G1045" s="18"/>
      <c r="H1045" s="18"/>
      <c r="I1045" s="19"/>
    </row>
    <row r="1046" spans="1:9" s="14" customFormat="1" ht="15" customHeight="1" x14ac:dyDescent="0.25">
      <c r="A1046" s="15"/>
      <c r="B1046" s="86"/>
      <c r="C1046" s="13"/>
      <c r="D1046" s="16"/>
      <c r="E1046" s="17"/>
      <c r="F1046" s="17"/>
      <c r="G1046" s="18"/>
      <c r="H1046" s="18"/>
      <c r="I1046" s="19"/>
    </row>
    <row r="1047" spans="1:9" s="14" customFormat="1" ht="15" customHeight="1" x14ac:dyDescent="0.25">
      <c r="A1047" s="15"/>
      <c r="B1047" s="86"/>
      <c r="C1047" s="13"/>
      <c r="D1047" s="16"/>
      <c r="E1047" s="17"/>
      <c r="F1047" s="17"/>
      <c r="G1047" s="18"/>
      <c r="H1047" s="18"/>
      <c r="I1047" s="19"/>
    </row>
    <row r="1048" spans="1:9" s="14" customFormat="1" ht="15" customHeight="1" x14ac:dyDescent="0.25">
      <c r="A1048" s="15"/>
      <c r="B1048" s="86"/>
      <c r="C1048" s="13"/>
      <c r="D1048" s="16"/>
      <c r="E1048" s="17"/>
      <c r="F1048" s="17"/>
      <c r="G1048" s="18"/>
      <c r="H1048" s="18"/>
      <c r="I1048" s="19"/>
    </row>
    <row r="1049" spans="1:9" s="14" customFormat="1" ht="15" customHeight="1" x14ac:dyDescent="0.25">
      <c r="A1049" s="15"/>
      <c r="B1049" s="86"/>
      <c r="C1049" s="13"/>
      <c r="D1049" s="16"/>
      <c r="E1049" s="17"/>
      <c r="F1049" s="17"/>
      <c r="G1049" s="18"/>
      <c r="H1049" s="18"/>
      <c r="I1049" s="19"/>
    </row>
    <row r="1050" spans="1:9" s="14" customFormat="1" ht="15" customHeight="1" x14ac:dyDescent="0.25">
      <c r="A1050" s="15"/>
      <c r="B1050" s="86"/>
      <c r="C1050" s="13"/>
      <c r="D1050" s="16"/>
      <c r="E1050" s="17"/>
      <c r="F1050" s="17"/>
      <c r="G1050" s="18"/>
      <c r="H1050" s="18"/>
      <c r="I1050" s="19"/>
    </row>
    <row r="1051" spans="1:9" s="14" customFormat="1" ht="15" customHeight="1" x14ac:dyDescent="0.25">
      <c r="A1051" s="15"/>
      <c r="B1051" s="86"/>
      <c r="C1051" s="13"/>
      <c r="D1051" s="16"/>
      <c r="E1051" s="17"/>
      <c r="F1051" s="17"/>
      <c r="G1051" s="18"/>
      <c r="H1051" s="18"/>
      <c r="I1051" s="19"/>
    </row>
    <row r="1052" spans="1:9" s="14" customFormat="1" ht="15" customHeight="1" x14ac:dyDescent="0.25">
      <c r="A1052" s="15"/>
      <c r="B1052" s="86"/>
      <c r="C1052" s="13"/>
      <c r="D1052" s="16"/>
      <c r="E1052" s="17"/>
      <c r="F1052" s="17"/>
      <c r="G1052" s="18"/>
      <c r="H1052" s="18"/>
      <c r="I1052" s="19"/>
    </row>
    <row r="1053" spans="1:9" s="14" customFormat="1" ht="15" customHeight="1" x14ac:dyDescent="0.25">
      <c r="A1053" s="15"/>
      <c r="B1053" s="86"/>
      <c r="C1053" s="13"/>
      <c r="D1053" s="16"/>
      <c r="E1053" s="17"/>
      <c r="F1053" s="17"/>
      <c r="G1053" s="18"/>
      <c r="H1053" s="18"/>
      <c r="I1053" s="19"/>
    </row>
    <row r="1054" spans="1:9" s="14" customFormat="1" ht="15" customHeight="1" x14ac:dyDescent="0.25">
      <c r="A1054" s="15"/>
      <c r="B1054" s="86"/>
      <c r="C1054" s="13"/>
      <c r="D1054" s="16"/>
      <c r="E1054" s="17"/>
      <c r="F1054" s="17"/>
      <c r="G1054" s="18"/>
      <c r="H1054" s="18"/>
      <c r="I1054" s="19"/>
    </row>
    <row r="1055" spans="1:9" s="14" customFormat="1" ht="15" customHeight="1" x14ac:dyDescent="0.25">
      <c r="A1055" s="15"/>
      <c r="B1055" s="86"/>
      <c r="C1055" s="13"/>
      <c r="D1055" s="16"/>
      <c r="E1055" s="17"/>
      <c r="F1055" s="17"/>
      <c r="G1055" s="18"/>
      <c r="H1055" s="18"/>
      <c r="I1055" s="19"/>
    </row>
    <row r="1056" spans="1:9" s="14" customFormat="1" ht="15" customHeight="1" x14ac:dyDescent="0.25">
      <c r="A1056" s="15"/>
      <c r="B1056" s="86"/>
      <c r="C1056" s="13"/>
      <c r="D1056" s="16"/>
      <c r="E1056" s="17"/>
      <c r="F1056" s="17"/>
      <c r="G1056" s="18"/>
      <c r="H1056" s="18"/>
      <c r="I1056" s="19"/>
    </row>
    <row r="1057" spans="1:9" s="14" customFormat="1" ht="15" customHeight="1" x14ac:dyDescent="0.25">
      <c r="A1057" s="15"/>
      <c r="B1057" s="86"/>
      <c r="C1057" s="13"/>
      <c r="D1057" s="16"/>
      <c r="E1057" s="17"/>
      <c r="F1057" s="17"/>
      <c r="G1057" s="18"/>
      <c r="H1057" s="18"/>
      <c r="I1057" s="19"/>
    </row>
    <row r="1058" spans="1:9" s="14" customFormat="1" ht="15" customHeight="1" x14ac:dyDescent="0.25">
      <c r="A1058" s="15"/>
      <c r="B1058" s="86"/>
      <c r="C1058" s="13"/>
      <c r="D1058" s="16"/>
      <c r="E1058" s="17"/>
      <c r="F1058" s="17"/>
      <c r="G1058" s="18"/>
      <c r="H1058" s="18"/>
      <c r="I1058" s="19"/>
    </row>
    <row r="1059" spans="1:9" s="14" customFormat="1" ht="15" customHeight="1" x14ac:dyDescent="0.25">
      <c r="A1059" s="15"/>
      <c r="B1059" s="86"/>
      <c r="C1059" s="13"/>
      <c r="D1059" s="16"/>
      <c r="E1059" s="17"/>
      <c r="F1059" s="17"/>
      <c r="G1059" s="18"/>
      <c r="H1059" s="18"/>
      <c r="I1059" s="19"/>
    </row>
    <row r="1060" spans="1:9" s="14" customFormat="1" ht="15" customHeight="1" x14ac:dyDescent="0.25">
      <c r="A1060" s="15"/>
      <c r="B1060" s="86"/>
      <c r="C1060" s="13"/>
      <c r="D1060" s="16"/>
      <c r="E1060" s="17"/>
      <c r="F1060" s="17"/>
      <c r="G1060" s="18"/>
      <c r="H1060" s="18"/>
      <c r="I1060" s="19"/>
    </row>
    <row r="1061" spans="1:9" s="14" customFormat="1" ht="15" customHeight="1" x14ac:dyDescent="0.25">
      <c r="A1061" s="15"/>
      <c r="B1061" s="86"/>
      <c r="C1061" s="13"/>
      <c r="D1061" s="16"/>
      <c r="E1061" s="17"/>
      <c r="F1061" s="17"/>
      <c r="G1061" s="18"/>
      <c r="H1061" s="18"/>
      <c r="I1061" s="19"/>
    </row>
    <row r="1062" spans="1:9" s="14" customFormat="1" ht="15" customHeight="1" x14ac:dyDescent="0.25">
      <c r="A1062" s="15"/>
      <c r="B1062" s="86"/>
      <c r="C1062" s="13"/>
      <c r="D1062" s="16"/>
      <c r="E1062" s="17"/>
      <c r="F1062" s="17"/>
      <c r="G1062" s="18"/>
      <c r="H1062" s="18"/>
      <c r="I1062" s="19"/>
    </row>
    <row r="1063" spans="1:9" s="14" customFormat="1" ht="15" customHeight="1" x14ac:dyDescent="0.25">
      <c r="A1063" s="15"/>
      <c r="B1063" s="86"/>
      <c r="C1063" s="13"/>
      <c r="D1063" s="16"/>
      <c r="E1063" s="17"/>
      <c r="F1063" s="17"/>
      <c r="G1063" s="18"/>
      <c r="H1063" s="18"/>
      <c r="I1063" s="19"/>
    </row>
    <row r="1064" spans="1:9" s="14" customFormat="1" ht="15" customHeight="1" x14ac:dyDescent="0.25">
      <c r="A1064" s="15"/>
      <c r="B1064" s="86"/>
      <c r="C1064" s="13"/>
      <c r="D1064" s="16"/>
      <c r="E1064" s="17"/>
      <c r="F1064" s="17"/>
      <c r="G1064" s="18"/>
      <c r="H1064" s="18"/>
      <c r="I1064" s="19"/>
    </row>
    <row r="1065" spans="1:9" s="14" customFormat="1" ht="15" customHeight="1" x14ac:dyDescent="0.25">
      <c r="A1065" s="15"/>
      <c r="B1065" s="86"/>
      <c r="C1065" s="13"/>
      <c r="D1065" s="16"/>
      <c r="E1065" s="17"/>
      <c r="F1065" s="17"/>
      <c r="G1065" s="18"/>
      <c r="H1065" s="18"/>
      <c r="I1065" s="19"/>
    </row>
    <row r="1066" spans="1:9" s="14" customFormat="1" ht="15" customHeight="1" x14ac:dyDescent="0.25">
      <c r="A1066" s="15"/>
      <c r="B1066" s="86"/>
      <c r="C1066" s="13"/>
      <c r="D1066" s="16"/>
      <c r="E1066" s="17"/>
      <c r="F1066" s="17"/>
      <c r="G1066" s="18"/>
      <c r="H1066" s="18"/>
      <c r="I1066" s="19"/>
    </row>
    <row r="1067" spans="1:9" s="14" customFormat="1" ht="15" customHeight="1" x14ac:dyDescent="0.25">
      <c r="A1067" s="15"/>
      <c r="B1067" s="86"/>
      <c r="C1067" s="13"/>
      <c r="D1067" s="16"/>
      <c r="E1067" s="17"/>
      <c r="F1067" s="17"/>
      <c r="G1067" s="18"/>
      <c r="H1067" s="18"/>
      <c r="I1067" s="19"/>
    </row>
    <row r="1068" spans="1:9" s="14" customFormat="1" ht="15" customHeight="1" x14ac:dyDescent="0.25">
      <c r="A1068" s="15"/>
      <c r="B1068" s="86"/>
      <c r="C1068" s="13"/>
      <c r="D1068" s="16"/>
      <c r="E1068" s="17"/>
      <c r="F1068" s="17"/>
      <c r="G1068" s="18"/>
      <c r="H1068" s="18"/>
      <c r="I1068" s="19"/>
    </row>
    <row r="1069" spans="1:9" s="14" customFormat="1" ht="15" customHeight="1" x14ac:dyDescent="0.25">
      <c r="A1069" s="15"/>
      <c r="B1069" s="86"/>
      <c r="C1069" s="13"/>
      <c r="D1069" s="16"/>
      <c r="E1069" s="17"/>
      <c r="F1069" s="17"/>
      <c r="G1069" s="18"/>
      <c r="H1069" s="18"/>
      <c r="I1069" s="19"/>
    </row>
    <row r="1070" spans="1:9" s="14" customFormat="1" ht="15" customHeight="1" x14ac:dyDescent="0.25">
      <c r="A1070" s="15"/>
      <c r="B1070" s="86"/>
      <c r="C1070" s="13"/>
      <c r="D1070" s="16"/>
      <c r="E1070" s="17"/>
      <c r="F1070" s="17"/>
      <c r="G1070" s="18"/>
      <c r="H1070" s="18"/>
      <c r="I1070" s="19"/>
    </row>
    <row r="1071" spans="1:9" s="14" customFormat="1" ht="15" customHeight="1" x14ac:dyDescent="0.25">
      <c r="A1071" s="15"/>
      <c r="B1071" s="86"/>
      <c r="C1071" s="13"/>
      <c r="D1071" s="16"/>
      <c r="E1071" s="17"/>
      <c r="F1071" s="17"/>
      <c r="G1071" s="18"/>
      <c r="H1071" s="18"/>
      <c r="I1071" s="19"/>
    </row>
    <row r="1072" spans="1:9" s="14" customFormat="1" ht="15" customHeight="1" x14ac:dyDescent="0.25">
      <c r="A1072" s="15"/>
      <c r="B1072" s="86"/>
      <c r="C1072" s="13"/>
      <c r="D1072" s="16"/>
      <c r="E1072" s="17"/>
      <c r="F1072" s="17"/>
      <c r="G1072" s="18"/>
      <c r="H1072" s="18"/>
      <c r="I1072" s="19"/>
    </row>
    <row r="1073" spans="1:9" s="14" customFormat="1" ht="15" customHeight="1" x14ac:dyDescent="0.25">
      <c r="A1073" s="15"/>
      <c r="B1073" s="86"/>
      <c r="C1073" s="13"/>
      <c r="D1073" s="16"/>
      <c r="E1073" s="17"/>
      <c r="F1073" s="17"/>
      <c r="G1073" s="18"/>
      <c r="H1073" s="18"/>
      <c r="I1073" s="19"/>
    </row>
    <row r="1074" spans="1:9" s="14" customFormat="1" ht="15" customHeight="1" x14ac:dyDescent="0.25">
      <c r="A1074" s="15"/>
      <c r="B1074" s="86"/>
      <c r="C1074" s="13"/>
      <c r="D1074" s="16"/>
      <c r="E1074" s="17"/>
      <c r="F1074" s="17"/>
      <c r="G1074" s="18"/>
      <c r="H1074" s="18"/>
      <c r="I1074" s="19"/>
    </row>
    <row r="1075" spans="1:9" s="14" customFormat="1" ht="15" customHeight="1" x14ac:dyDescent="0.25">
      <c r="A1075" s="15"/>
      <c r="B1075" s="86"/>
      <c r="C1075" s="13"/>
      <c r="D1075" s="16"/>
      <c r="E1075" s="17"/>
      <c r="F1075" s="17"/>
      <c r="G1075" s="18"/>
      <c r="H1075" s="18"/>
      <c r="I1075" s="19"/>
    </row>
    <row r="1076" spans="1:9" s="14" customFormat="1" ht="15" customHeight="1" x14ac:dyDescent="0.25">
      <c r="A1076" s="15"/>
      <c r="B1076" s="86"/>
      <c r="C1076" s="13"/>
      <c r="D1076" s="16"/>
      <c r="E1076" s="17"/>
      <c r="F1076" s="17"/>
      <c r="G1076" s="18"/>
      <c r="H1076" s="18"/>
      <c r="I1076" s="19"/>
    </row>
    <row r="1077" spans="1:9" s="14" customFormat="1" ht="15" customHeight="1" x14ac:dyDescent="0.25">
      <c r="A1077" s="15"/>
      <c r="B1077" s="86"/>
      <c r="C1077" s="13"/>
      <c r="D1077" s="16"/>
      <c r="E1077" s="17"/>
      <c r="F1077" s="17"/>
      <c r="G1077" s="18"/>
      <c r="H1077" s="18"/>
      <c r="I1077" s="19"/>
    </row>
    <row r="1078" spans="1:9" s="14" customFormat="1" ht="15" customHeight="1" x14ac:dyDescent="0.25">
      <c r="A1078" s="15"/>
      <c r="B1078" s="86"/>
      <c r="C1078" s="13"/>
      <c r="D1078" s="16"/>
      <c r="E1078" s="17"/>
      <c r="F1078" s="17"/>
      <c r="G1078" s="18"/>
      <c r="H1078" s="18"/>
      <c r="I1078" s="19"/>
    </row>
    <row r="1079" spans="1:9" s="14" customFormat="1" ht="15" customHeight="1" x14ac:dyDescent="0.25">
      <c r="A1079" s="15"/>
      <c r="B1079" s="86"/>
      <c r="C1079" s="13"/>
      <c r="D1079" s="16"/>
      <c r="E1079" s="17"/>
      <c r="F1079" s="17"/>
      <c r="G1079" s="18"/>
      <c r="H1079" s="18"/>
      <c r="I1079" s="19"/>
    </row>
    <row r="1080" spans="1:9" s="14" customFormat="1" ht="15" customHeight="1" x14ac:dyDescent="0.25">
      <c r="A1080" s="15"/>
      <c r="B1080" s="86"/>
      <c r="C1080" s="13"/>
      <c r="D1080" s="16"/>
      <c r="E1080" s="17"/>
      <c r="F1080" s="17"/>
      <c r="G1080" s="18"/>
      <c r="H1080" s="18"/>
      <c r="I1080" s="19"/>
    </row>
    <row r="1081" spans="1:9" s="14" customFormat="1" ht="15" customHeight="1" x14ac:dyDescent="0.25">
      <c r="A1081" s="15"/>
      <c r="B1081" s="86"/>
      <c r="C1081" s="13"/>
      <c r="D1081" s="16"/>
      <c r="E1081" s="17"/>
      <c r="F1081" s="17"/>
      <c r="G1081" s="18"/>
      <c r="H1081" s="18"/>
      <c r="I1081" s="19"/>
    </row>
    <row r="1082" spans="1:9" s="14" customFormat="1" ht="15" customHeight="1" x14ac:dyDescent="0.25">
      <c r="A1082" s="15"/>
      <c r="B1082" s="86"/>
      <c r="C1082" s="13"/>
      <c r="D1082" s="16"/>
      <c r="E1082" s="17"/>
      <c r="F1082" s="17"/>
      <c r="G1082" s="18"/>
      <c r="H1082" s="18"/>
      <c r="I1082" s="19"/>
    </row>
    <row r="1083" spans="1:9" s="14" customFormat="1" ht="15" customHeight="1" x14ac:dyDescent="0.25">
      <c r="A1083" s="15"/>
      <c r="B1083" s="86"/>
      <c r="C1083" s="13"/>
      <c r="D1083" s="16"/>
      <c r="E1083" s="17"/>
      <c r="F1083" s="17"/>
      <c r="G1083" s="18"/>
      <c r="H1083" s="18"/>
      <c r="I1083" s="19"/>
    </row>
    <row r="1084" spans="1:9" s="14" customFormat="1" ht="15" customHeight="1" x14ac:dyDescent="0.25">
      <c r="A1084" s="15"/>
      <c r="B1084" s="86"/>
      <c r="C1084" s="13"/>
      <c r="D1084" s="16"/>
      <c r="E1084" s="17"/>
      <c r="F1084" s="17"/>
      <c r="G1084" s="18"/>
      <c r="H1084" s="18"/>
      <c r="I1084" s="19"/>
    </row>
    <row r="1085" spans="1:9" s="14" customFormat="1" ht="15" customHeight="1" x14ac:dyDescent="0.25">
      <c r="A1085" s="15"/>
      <c r="B1085" s="86"/>
      <c r="C1085" s="13"/>
      <c r="D1085" s="16"/>
      <c r="E1085" s="17"/>
      <c r="F1085" s="17"/>
      <c r="G1085" s="18"/>
      <c r="H1085" s="18"/>
      <c r="I1085" s="19"/>
    </row>
    <row r="1086" spans="1:9" s="14" customFormat="1" ht="15" customHeight="1" x14ac:dyDescent="0.25">
      <c r="A1086" s="15"/>
      <c r="B1086" s="86"/>
      <c r="C1086" s="13"/>
      <c r="D1086" s="16"/>
      <c r="E1086" s="17"/>
      <c r="F1086" s="17"/>
      <c r="G1086" s="18"/>
      <c r="H1086" s="18"/>
      <c r="I1086" s="19"/>
    </row>
    <row r="1087" spans="1:9" s="14" customFormat="1" ht="15" customHeight="1" x14ac:dyDescent="0.25">
      <c r="A1087" s="15"/>
      <c r="B1087" s="86"/>
      <c r="C1087" s="13"/>
      <c r="D1087" s="16"/>
      <c r="E1087" s="17"/>
      <c r="F1087" s="17"/>
      <c r="G1087" s="18"/>
      <c r="H1087" s="18"/>
      <c r="I1087" s="19"/>
    </row>
    <row r="1088" spans="1:9" s="14" customFormat="1" ht="15" customHeight="1" x14ac:dyDescent="0.25">
      <c r="A1088" s="15"/>
      <c r="B1088" s="86"/>
      <c r="C1088" s="13"/>
      <c r="D1088" s="16"/>
      <c r="E1088" s="17"/>
      <c r="F1088" s="17"/>
      <c r="G1088" s="18"/>
      <c r="H1088" s="18"/>
      <c r="I1088" s="19"/>
    </row>
    <row r="1089" spans="1:9" s="14" customFormat="1" ht="15" customHeight="1" x14ac:dyDescent="0.25">
      <c r="A1089" s="15"/>
      <c r="B1089" s="86"/>
      <c r="C1089" s="13"/>
      <c r="D1089" s="16"/>
      <c r="E1089" s="17"/>
      <c r="F1089" s="17"/>
      <c r="G1089" s="18"/>
      <c r="H1089" s="18"/>
      <c r="I1089" s="19"/>
    </row>
    <row r="1090" spans="1:9" s="14" customFormat="1" ht="15" customHeight="1" x14ac:dyDescent="0.25">
      <c r="A1090" s="15"/>
      <c r="B1090" s="86"/>
      <c r="C1090" s="13"/>
      <c r="D1090" s="16"/>
      <c r="E1090" s="17"/>
      <c r="F1090" s="17"/>
      <c r="G1090" s="18"/>
      <c r="H1090" s="18"/>
      <c r="I1090" s="19"/>
    </row>
    <row r="1091" spans="1:9" s="14" customFormat="1" ht="15" customHeight="1" x14ac:dyDescent="0.25">
      <c r="A1091" s="15"/>
      <c r="B1091" s="86"/>
      <c r="C1091" s="13"/>
      <c r="D1091" s="16"/>
      <c r="E1091" s="17"/>
      <c r="F1091" s="17"/>
      <c r="G1091" s="18"/>
      <c r="H1091" s="18"/>
      <c r="I1091" s="19"/>
    </row>
    <row r="1092" spans="1:9" s="14" customFormat="1" ht="15" customHeight="1" x14ac:dyDescent="0.25">
      <c r="A1092" s="15"/>
      <c r="B1092" s="86"/>
      <c r="C1092" s="13"/>
      <c r="D1092" s="16"/>
      <c r="E1092" s="17"/>
      <c r="F1092" s="17"/>
      <c r="G1092" s="18"/>
      <c r="H1092" s="18"/>
      <c r="I1092" s="19"/>
    </row>
    <row r="1093" spans="1:9" s="14" customFormat="1" ht="15" customHeight="1" x14ac:dyDescent="0.25">
      <c r="A1093" s="15"/>
      <c r="B1093" s="86"/>
      <c r="C1093" s="13"/>
      <c r="D1093" s="16"/>
      <c r="E1093" s="17"/>
      <c r="F1093" s="17"/>
      <c r="G1093" s="18"/>
      <c r="H1093" s="18"/>
      <c r="I1093" s="19"/>
    </row>
    <row r="1094" spans="1:9" s="14" customFormat="1" ht="15" customHeight="1" x14ac:dyDescent="0.25">
      <c r="A1094" s="15"/>
      <c r="B1094" s="86"/>
      <c r="C1094" s="13"/>
      <c r="D1094" s="16"/>
      <c r="E1094" s="17"/>
      <c r="F1094" s="17"/>
      <c r="G1094" s="18"/>
      <c r="H1094" s="18"/>
      <c r="I1094" s="19"/>
    </row>
    <row r="1095" spans="1:9" s="14" customFormat="1" ht="15" customHeight="1" x14ac:dyDescent="0.25">
      <c r="A1095" s="15"/>
      <c r="B1095" s="86"/>
      <c r="C1095" s="13"/>
      <c r="D1095" s="16"/>
      <c r="E1095" s="17"/>
      <c r="F1095" s="17"/>
      <c r="G1095" s="18"/>
      <c r="H1095" s="18"/>
      <c r="I1095" s="19"/>
    </row>
    <row r="1096" spans="1:9" s="14" customFormat="1" ht="15" customHeight="1" x14ac:dyDescent="0.25">
      <c r="A1096" s="15"/>
      <c r="B1096" s="86"/>
      <c r="C1096" s="13"/>
      <c r="D1096" s="16"/>
      <c r="E1096" s="17"/>
      <c r="F1096" s="17"/>
      <c r="G1096" s="18"/>
      <c r="H1096" s="18"/>
      <c r="I1096" s="19"/>
    </row>
    <row r="1097" spans="1:9" s="14" customFormat="1" ht="15" customHeight="1" x14ac:dyDescent="0.25">
      <c r="A1097" s="15"/>
      <c r="B1097" s="86"/>
      <c r="C1097" s="13"/>
      <c r="D1097" s="16"/>
      <c r="E1097" s="17"/>
      <c r="F1097" s="17"/>
      <c r="G1097" s="18"/>
      <c r="H1097" s="18"/>
      <c r="I1097" s="19"/>
    </row>
    <row r="1098" spans="1:9" s="14" customFormat="1" ht="15" customHeight="1" x14ac:dyDescent="0.25">
      <c r="A1098" s="15"/>
      <c r="B1098" s="86"/>
      <c r="C1098" s="13"/>
      <c r="D1098" s="16"/>
      <c r="E1098" s="17"/>
      <c r="F1098" s="17"/>
      <c r="G1098" s="18"/>
      <c r="H1098" s="18"/>
      <c r="I1098" s="19"/>
    </row>
    <row r="1099" spans="1:9" s="14" customFormat="1" ht="15" customHeight="1" x14ac:dyDescent="0.25">
      <c r="A1099" s="15"/>
      <c r="B1099" s="86"/>
      <c r="C1099" s="13"/>
      <c r="D1099" s="16"/>
      <c r="E1099" s="17"/>
      <c r="F1099" s="17"/>
      <c r="G1099" s="18"/>
      <c r="H1099" s="18"/>
      <c r="I1099" s="19"/>
    </row>
    <row r="1100" spans="1:9" s="14" customFormat="1" ht="15" customHeight="1" x14ac:dyDescent="0.25">
      <c r="A1100" s="15"/>
      <c r="B1100" s="86"/>
      <c r="C1100" s="13"/>
      <c r="D1100" s="16"/>
      <c r="E1100" s="17"/>
      <c r="F1100" s="17"/>
      <c r="G1100" s="18"/>
      <c r="H1100" s="18"/>
      <c r="I1100" s="19"/>
    </row>
    <row r="1101" spans="1:9" s="14" customFormat="1" ht="15" customHeight="1" x14ac:dyDescent="0.25">
      <c r="A1101" s="15"/>
      <c r="B1101" s="86"/>
      <c r="C1101" s="13"/>
      <c r="D1101" s="16"/>
      <c r="E1101" s="17"/>
      <c r="F1101" s="17"/>
      <c r="G1101" s="18"/>
      <c r="H1101" s="18"/>
      <c r="I1101" s="19"/>
    </row>
    <row r="1102" spans="1:9" s="14" customFormat="1" ht="15" customHeight="1" x14ac:dyDescent="0.25">
      <c r="A1102" s="15"/>
      <c r="B1102" s="86"/>
      <c r="C1102" s="13"/>
      <c r="D1102" s="16"/>
      <c r="E1102" s="17"/>
      <c r="F1102" s="17"/>
      <c r="G1102" s="18"/>
      <c r="H1102" s="18"/>
      <c r="I1102" s="19"/>
    </row>
    <row r="1103" spans="1:9" s="14" customFormat="1" ht="15" customHeight="1" x14ac:dyDescent="0.25">
      <c r="A1103" s="15"/>
      <c r="B1103" s="86"/>
      <c r="C1103" s="13"/>
      <c r="D1103" s="16"/>
      <c r="E1103" s="17"/>
      <c r="F1103" s="17"/>
      <c r="G1103" s="18"/>
      <c r="H1103" s="18"/>
      <c r="I1103" s="19"/>
    </row>
    <row r="1104" spans="1:9" s="14" customFormat="1" ht="15" customHeight="1" x14ac:dyDescent="0.25">
      <c r="A1104" s="15"/>
      <c r="B1104" s="86"/>
      <c r="C1104" s="13"/>
      <c r="D1104" s="16"/>
      <c r="E1104" s="17"/>
      <c r="F1104" s="17"/>
      <c r="G1104" s="18"/>
      <c r="H1104" s="18"/>
      <c r="I1104" s="19"/>
    </row>
    <row r="1105" spans="1:9" s="14" customFormat="1" ht="15" customHeight="1" x14ac:dyDescent="0.25">
      <c r="A1105" s="15"/>
      <c r="B1105" s="86"/>
      <c r="C1105" s="13"/>
      <c r="D1105" s="16"/>
      <c r="E1105" s="17"/>
      <c r="F1105" s="17"/>
      <c r="G1105" s="18"/>
      <c r="H1105" s="18"/>
      <c r="I1105" s="19"/>
    </row>
    <row r="1106" spans="1:9" s="14" customFormat="1" ht="15" customHeight="1" x14ac:dyDescent="0.25">
      <c r="A1106" s="15"/>
      <c r="B1106" s="86"/>
      <c r="C1106" s="13"/>
      <c r="D1106" s="16"/>
      <c r="E1106" s="17"/>
      <c r="F1106" s="17"/>
      <c r="G1106" s="18"/>
      <c r="H1106" s="18"/>
      <c r="I1106" s="19"/>
    </row>
    <row r="1107" spans="1:9" s="14" customFormat="1" ht="15" customHeight="1" x14ac:dyDescent="0.25">
      <c r="A1107" s="15"/>
      <c r="B1107" s="86"/>
      <c r="C1107" s="13"/>
      <c r="D1107" s="16"/>
      <c r="E1107" s="17"/>
      <c r="F1107" s="17"/>
      <c r="G1107" s="18"/>
      <c r="H1107" s="18"/>
      <c r="I1107" s="19"/>
    </row>
    <row r="1108" spans="1:9" s="14" customFormat="1" ht="15" customHeight="1" x14ac:dyDescent="0.25">
      <c r="A1108" s="15"/>
      <c r="B1108" s="86"/>
      <c r="C1108" s="13"/>
      <c r="D1108" s="16"/>
      <c r="E1108" s="17"/>
      <c r="F1108" s="17"/>
      <c r="G1108" s="18"/>
      <c r="H1108" s="18"/>
      <c r="I1108" s="19"/>
    </row>
    <row r="1109" spans="1:9" s="14" customFormat="1" ht="15" customHeight="1" x14ac:dyDescent="0.25">
      <c r="A1109" s="15"/>
      <c r="B1109" s="86"/>
      <c r="C1109" s="13"/>
      <c r="D1109" s="16"/>
      <c r="E1109" s="17"/>
      <c r="F1109" s="17"/>
      <c r="G1109" s="18"/>
      <c r="H1109" s="18"/>
      <c r="I1109" s="19"/>
    </row>
    <row r="1110" spans="1:9" s="14" customFormat="1" ht="15" customHeight="1" x14ac:dyDescent="0.25">
      <c r="A1110" s="15"/>
      <c r="B1110" s="86"/>
      <c r="C1110" s="13"/>
      <c r="D1110" s="16"/>
      <c r="E1110" s="17"/>
      <c r="F1110" s="17"/>
      <c r="G1110" s="18"/>
      <c r="H1110" s="18"/>
      <c r="I1110" s="19"/>
    </row>
    <row r="1111" spans="1:9" s="14" customFormat="1" ht="15" customHeight="1" x14ac:dyDescent="0.25">
      <c r="A1111" s="15"/>
      <c r="B1111" s="86"/>
      <c r="C1111" s="13"/>
      <c r="D1111" s="16"/>
      <c r="E1111" s="17"/>
      <c r="F1111" s="17"/>
      <c r="G1111" s="18"/>
      <c r="H1111" s="18"/>
      <c r="I1111" s="19"/>
    </row>
    <row r="1112" spans="1:9" s="14" customFormat="1" ht="15" customHeight="1" x14ac:dyDescent="0.25">
      <c r="A1112" s="15"/>
      <c r="B1112" s="86"/>
      <c r="C1112" s="13"/>
      <c r="D1112" s="16"/>
      <c r="E1112" s="17"/>
      <c r="F1112" s="17"/>
      <c r="G1112" s="18"/>
      <c r="H1112" s="18"/>
      <c r="I1112" s="19"/>
    </row>
    <row r="1113" spans="1:9" s="14" customFormat="1" ht="15" customHeight="1" x14ac:dyDescent="0.25">
      <c r="A1113" s="15"/>
      <c r="B1113" s="86"/>
      <c r="C1113" s="13"/>
      <c r="D1113" s="16"/>
      <c r="E1113" s="17"/>
      <c r="F1113" s="17"/>
      <c r="G1113" s="18"/>
      <c r="H1113" s="18"/>
      <c r="I1113" s="19"/>
    </row>
    <row r="1114" spans="1:9" s="14" customFormat="1" ht="15" customHeight="1" x14ac:dyDescent="0.25">
      <c r="A1114" s="15"/>
      <c r="B1114" s="86"/>
      <c r="C1114" s="13"/>
      <c r="D1114" s="16"/>
      <c r="E1114" s="17"/>
      <c r="F1114" s="17"/>
      <c r="G1114" s="18"/>
      <c r="H1114" s="18"/>
      <c r="I1114" s="19"/>
    </row>
    <row r="1115" spans="1:9" s="14" customFormat="1" ht="15" customHeight="1" x14ac:dyDescent="0.25">
      <c r="A1115" s="15"/>
      <c r="B1115" s="86"/>
      <c r="C1115" s="13"/>
      <c r="D1115" s="16"/>
      <c r="E1115" s="17"/>
      <c r="F1115" s="17"/>
      <c r="G1115" s="18"/>
      <c r="H1115" s="18"/>
      <c r="I1115" s="19"/>
    </row>
    <row r="1116" spans="1:9" s="14" customFormat="1" ht="15" customHeight="1" x14ac:dyDescent="0.25">
      <c r="A1116" s="15"/>
      <c r="B1116" s="86"/>
      <c r="C1116" s="13"/>
      <c r="D1116" s="16"/>
      <c r="E1116" s="17"/>
      <c r="F1116" s="17"/>
      <c r="G1116" s="18"/>
      <c r="H1116" s="18"/>
      <c r="I1116" s="19"/>
    </row>
    <row r="1117" spans="1:9" s="14" customFormat="1" ht="15" customHeight="1" x14ac:dyDescent="0.25">
      <c r="A1117" s="15"/>
      <c r="B1117" s="86"/>
      <c r="C1117" s="13"/>
      <c r="D1117" s="16"/>
      <c r="E1117" s="17"/>
      <c r="F1117" s="17"/>
      <c r="G1117" s="18"/>
      <c r="H1117" s="18"/>
      <c r="I1117" s="19"/>
    </row>
    <row r="1118" spans="1:9" s="14" customFormat="1" ht="15" customHeight="1" x14ac:dyDescent="0.25">
      <c r="A1118" s="15"/>
      <c r="B1118" s="86"/>
      <c r="C1118" s="13"/>
      <c r="D1118" s="16"/>
      <c r="E1118" s="17"/>
      <c r="F1118" s="17"/>
      <c r="G1118" s="18"/>
      <c r="H1118" s="18"/>
      <c r="I1118" s="19"/>
    </row>
    <row r="1119" spans="1:9" s="14" customFormat="1" ht="15" customHeight="1" x14ac:dyDescent="0.25">
      <c r="A1119" s="15"/>
      <c r="B1119" s="86"/>
      <c r="C1119" s="13"/>
      <c r="D1119" s="16"/>
      <c r="E1119" s="17"/>
      <c r="F1119" s="17"/>
      <c r="G1119" s="18"/>
      <c r="H1119" s="18"/>
      <c r="I1119" s="19"/>
    </row>
    <row r="1120" spans="1:9" s="14" customFormat="1" ht="15" customHeight="1" x14ac:dyDescent="0.25">
      <c r="A1120" s="15"/>
      <c r="B1120" s="86"/>
      <c r="C1120" s="13"/>
      <c r="D1120" s="16"/>
      <c r="E1120" s="17"/>
      <c r="F1120" s="17"/>
      <c r="G1120" s="18"/>
      <c r="H1120" s="18"/>
      <c r="I1120" s="19"/>
    </row>
    <row r="1121" spans="1:9" s="14" customFormat="1" ht="15" customHeight="1" x14ac:dyDescent="0.25">
      <c r="A1121" s="15"/>
      <c r="B1121" s="86"/>
      <c r="C1121" s="13"/>
      <c r="D1121" s="16"/>
      <c r="E1121" s="17"/>
      <c r="F1121" s="17"/>
      <c r="G1121" s="18"/>
      <c r="H1121" s="18"/>
      <c r="I1121" s="19"/>
    </row>
    <row r="1122" spans="1:9" s="14" customFormat="1" ht="15" customHeight="1" x14ac:dyDescent="0.25">
      <c r="A1122" s="15"/>
      <c r="B1122" s="86"/>
      <c r="C1122" s="13"/>
      <c r="D1122" s="16"/>
      <c r="E1122" s="17"/>
      <c r="F1122" s="17"/>
      <c r="G1122" s="18"/>
      <c r="H1122" s="18"/>
      <c r="I1122" s="19"/>
    </row>
    <row r="1123" spans="1:9" s="14" customFormat="1" ht="15" customHeight="1" x14ac:dyDescent="0.25">
      <c r="A1123" s="15"/>
      <c r="B1123" s="86"/>
      <c r="C1123" s="13"/>
      <c r="D1123" s="16"/>
      <c r="E1123" s="17"/>
      <c r="F1123" s="17"/>
      <c r="G1123" s="18"/>
      <c r="H1123" s="18"/>
      <c r="I1123" s="19"/>
    </row>
    <row r="1124" spans="1:9" s="14" customFormat="1" ht="15" customHeight="1" x14ac:dyDescent="0.25">
      <c r="A1124" s="15"/>
      <c r="B1124" s="86"/>
      <c r="C1124" s="13"/>
      <c r="D1124" s="16"/>
      <c r="E1124" s="17"/>
      <c r="F1124" s="17"/>
      <c r="G1124" s="18"/>
      <c r="H1124" s="18"/>
      <c r="I1124" s="19"/>
    </row>
    <row r="1125" spans="1:9" s="14" customFormat="1" ht="15" customHeight="1" x14ac:dyDescent="0.25">
      <c r="A1125" s="15"/>
      <c r="B1125" s="86"/>
      <c r="C1125" s="13"/>
      <c r="D1125" s="16"/>
      <c r="E1125" s="17"/>
      <c r="F1125" s="17"/>
      <c r="G1125" s="18"/>
      <c r="H1125" s="18"/>
      <c r="I1125" s="19"/>
    </row>
    <row r="1126" spans="1:9" s="14" customFormat="1" ht="15" customHeight="1" x14ac:dyDescent="0.25">
      <c r="A1126" s="15"/>
      <c r="B1126" s="86"/>
      <c r="C1126" s="13"/>
      <c r="D1126" s="16"/>
      <c r="E1126" s="17"/>
      <c r="F1126" s="17"/>
      <c r="G1126" s="18"/>
      <c r="H1126" s="18"/>
      <c r="I1126" s="19"/>
    </row>
    <row r="1127" spans="1:9" s="14" customFormat="1" ht="15" customHeight="1" x14ac:dyDescent="0.25">
      <c r="A1127" s="15"/>
      <c r="B1127" s="86"/>
      <c r="C1127" s="13"/>
      <c r="D1127" s="16"/>
      <c r="E1127" s="17"/>
      <c r="F1127" s="17"/>
      <c r="G1127" s="18"/>
      <c r="H1127" s="18"/>
      <c r="I1127" s="19"/>
    </row>
    <row r="1128" spans="1:9" s="14" customFormat="1" ht="15" customHeight="1" x14ac:dyDescent="0.25">
      <c r="A1128" s="15"/>
      <c r="B1128" s="86"/>
      <c r="C1128" s="13"/>
      <c r="D1128" s="16"/>
      <c r="E1128" s="17"/>
      <c r="F1128" s="17"/>
      <c r="G1128" s="18"/>
      <c r="H1128" s="18"/>
      <c r="I1128" s="19"/>
    </row>
    <row r="1129" spans="1:9" s="14" customFormat="1" ht="15" customHeight="1" x14ac:dyDescent="0.25">
      <c r="A1129" s="15"/>
      <c r="B1129" s="86"/>
      <c r="C1129" s="13"/>
      <c r="D1129" s="16"/>
      <c r="E1129" s="17"/>
      <c r="F1129" s="17"/>
      <c r="G1129" s="18"/>
      <c r="H1129" s="18"/>
      <c r="I1129" s="19"/>
    </row>
    <row r="1130" spans="1:9" s="14" customFormat="1" ht="15" customHeight="1" x14ac:dyDescent="0.25">
      <c r="A1130" s="15"/>
      <c r="B1130" s="86"/>
      <c r="C1130" s="13"/>
      <c r="D1130" s="16"/>
      <c r="E1130" s="17"/>
      <c r="F1130" s="17"/>
      <c r="G1130" s="18"/>
      <c r="H1130" s="18"/>
      <c r="I1130" s="19"/>
    </row>
    <row r="1131" spans="1:9" s="14" customFormat="1" ht="15" customHeight="1" x14ac:dyDescent="0.25">
      <c r="A1131" s="15"/>
      <c r="B1131" s="86"/>
      <c r="C1131" s="13"/>
      <c r="D1131" s="16"/>
      <c r="E1131" s="17"/>
      <c r="F1131" s="17"/>
      <c r="G1131" s="18"/>
      <c r="H1131" s="18"/>
      <c r="I1131" s="19"/>
    </row>
    <row r="1132" spans="1:9" s="14" customFormat="1" ht="15" customHeight="1" x14ac:dyDescent="0.25">
      <c r="A1132" s="15"/>
      <c r="B1132" s="86"/>
      <c r="C1132" s="13"/>
      <c r="D1132" s="16"/>
      <c r="E1132" s="17"/>
      <c r="F1132" s="17"/>
      <c r="G1132" s="18"/>
      <c r="H1132" s="18"/>
      <c r="I1132" s="19"/>
    </row>
    <row r="1133" spans="1:9" s="14" customFormat="1" ht="15" customHeight="1" x14ac:dyDescent="0.25">
      <c r="A1133" s="15"/>
      <c r="B1133" s="86"/>
      <c r="C1133" s="13"/>
      <c r="D1133" s="16"/>
      <c r="E1133" s="17"/>
      <c r="F1133" s="17"/>
      <c r="G1133" s="18"/>
      <c r="H1133" s="18"/>
      <c r="I1133" s="19"/>
    </row>
    <row r="1134" spans="1:9" s="14" customFormat="1" ht="15" customHeight="1" x14ac:dyDescent="0.25">
      <c r="A1134" s="15"/>
      <c r="B1134" s="86"/>
      <c r="C1134" s="13"/>
      <c r="D1134" s="16"/>
      <c r="E1134" s="17"/>
      <c r="F1134" s="17"/>
      <c r="G1134" s="18"/>
      <c r="H1134" s="18"/>
      <c r="I1134" s="19"/>
    </row>
    <row r="1135" spans="1:9" s="14" customFormat="1" ht="15" customHeight="1" x14ac:dyDescent="0.25">
      <c r="A1135" s="15"/>
      <c r="B1135" s="86"/>
      <c r="C1135" s="13"/>
      <c r="D1135" s="16"/>
      <c r="E1135" s="17"/>
      <c r="F1135" s="17"/>
      <c r="G1135" s="18"/>
      <c r="H1135" s="18"/>
      <c r="I1135" s="19"/>
    </row>
    <row r="1136" spans="1:9" s="14" customFormat="1" ht="15" customHeight="1" x14ac:dyDescent="0.25">
      <c r="A1136" s="15"/>
      <c r="B1136" s="86"/>
      <c r="C1136" s="13"/>
      <c r="D1136" s="16"/>
      <c r="E1136" s="17"/>
      <c r="F1136" s="17"/>
      <c r="G1136" s="18"/>
      <c r="H1136" s="18"/>
      <c r="I1136" s="19"/>
    </row>
    <row r="1137" spans="1:9" s="14" customFormat="1" ht="15" customHeight="1" x14ac:dyDescent="0.25">
      <c r="A1137" s="15"/>
      <c r="B1137" s="86"/>
      <c r="C1137" s="13"/>
      <c r="D1137" s="16"/>
      <c r="E1137" s="17"/>
      <c r="F1137" s="17"/>
      <c r="G1137" s="18"/>
      <c r="H1137" s="18"/>
      <c r="I1137" s="19"/>
    </row>
    <row r="1138" spans="1:9" s="14" customFormat="1" ht="15" customHeight="1" x14ac:dyDescent="0.25">
      <c r="A1138" s="15"/>
      <c r="B1138" s="86"/>
      <c r="C1138" s="13"/>
      <c r="D1138" s="16"/>
      <c r="E1138" s="17"/>
      <c r="F1138" s="17"/>
      <c r="G1138" s="18"/>
      <c r="H1138" s="18"/>
      <c r="I1138" s="19"/>
    </row>
    <row r="1139" spans="1:9" s="14" customFormat="1" ht="15" customHeight="1" x14ac:dyDescent="0.25">
      <c r="A1139" s="15"/>
      <c r="B1139" s="86"/>
      <c r="C1139" s="13"/>
      <c r="D1139" s="16"/>
      <c r="E1139" s="17"/>
      <c r="F1139" s="17"/>
      <c r="G1139" s="18"/>
      <c r="H1139" s="18"/>
      <c r="I1139" s="19"/>
    </row>
    <row r="1140" spans="1:9" s="14" customFormat="1" ht="15" customHeight="1" x14ac:dyDescent="0.25">
      <c r="A1140" s="15"/>
      <c r="B1140" s="86"/>
      <c r="C1140" s="13"/>
      <c r="D1140" s="16"/>
      <c r="E1140" s="17"/>
      <c r="F1140" s="17"/>
      <c r="G1140" s="18"/>
      <c r="H1140" s="18"/>
      <c r="I1140" s="19"/>
    </row>
    <row r="1141" spans="1:9" s="14" customFormat="1" ht="15" customHeight="1" x14ac:dyDescent="0.25">
      <c r="A1141" s="15"/>
      <c r="B1141" s="86"/>
      <c r="C1141" s="13"/>
      <c r="D1141" s="16"/>
      <c r="E1141" s="17"/>
      <c r="F1141" s="17"/>
      <c r="G1141" s="18"/>
      <c r="H1141" s="18"/>
      <c r="I1141" s="19"/>
    </row>
    <row r="1142" spans="1:9" s="14" customFormat="1" ht="15" customHeight="1" x14ac:dyDescent="0.25">
      <c r="A1142" s="15"/>
      <c r="B1142" s="86"/>
      <c r="C1142" s="13"/>
      <c r="D1142" s="16"/>
      <c r="E1142" s="17"/>
      <c r="F1142" s="17"/>
      <c r="G1142" s="18"/>
      <c r="H1142" s="18"/>
      <c r="I1142" s="19"/>
    </row>
    <row r="1143" spans="1:9" s="14" customFormat="1" ht="15" customHeight="1" x14ac:dyDescent="0.25">
      <c r="A1143" s="15"/>
      <c r="B1143" s="86"/>
      <c r="C1143" s="13"/>
      <c r="D1143" s="16"/>
      <c r="E1143" s="17"/>
      <c r="F1143" s="17"/>
      <c r="G1143" s="18"/>
      <c r="H1143" s="18"/>
      <c r="I1143" s="19"/>
    </row>
    <row r="1144" spans="1:9" s="14" customFormat="1" ht="15" customHeight="1" x14ac:dyDescent="0.25">
      <c r="A1144" s="15"/>
      <c r="B1144" s="86"/>
      <c r="C1144" s="13"/>
      <c r="D1144" s="16"/>
      <c r="E1144" s="17"/>
      <c r="F1144" s="17"/>
      <c r="G1144" s="18"/>
      <c r="H1144" s="18"/>
      <c r="I1144" s="19"/>
    </row>
    <row r="1145" spans="1:9" s="14" customFormat="1" ht="15" customHeight="1" x14ac:dyDescent="0.25">
      <c r="A1145" s="15"/>
      <c r="B1145" s="86"/>
      <c r="C1145" s="13"/>
      <c r="D1145" s="16"/>
      <c r="E1145" s="17"/>
      <c r="F1145" s="17"/>
      <c r="G1145" s="18"/>
      <c r="H1145" s="18"/>
      <c r="I1145" s="19"/>
    </row>
    <row r="1146" spans="1:9" s="14" customFormat="1" ht="15" customHeight="1" x14ac:dyDescent="0.25">
      <c r="A1146" s="15"/>
      <c r="B1146" s="86"/>
      <c r="C1146" s="13"/>
      <c r="D1146" s="16"/>
      <c r="E1146" s="17"/>
      <c r="F1146" s="17"/>
      <c r="G1146" s="18"/>
      <c r="H1146" s="18"/>
      <c r="I1146" s="19"/>
    </row>
    <row r="1147" spans="1:9" s="14" customFormat="1" ht="15" customHeight="1" x14ac:dyDescent="0.25">
      <c r="A1147" s="15"/>
      <c r="B1147" s="86"/>
      <c r="C1147" s="13"/>
      <c r="D1147" s="16"/>
      <c r="E1147" s="17"/>
      <c r="F1147" s="17"/>
      <c r="G1147" s="18"/>
      <c r="H1147" s="18"/>
      <c r="I1147" s="19"/>
    </row>
    <row r="1148" spans="1:9" s="14" customFormat="1" ht="15" customHeight="1" x14ac:dyDescent="0.25">
      <c r="A1148" s="15"/>
      <c r="B1148" s="86"/>
      <c r="C1148" s="13"/>
      <c r="D1148" s="16"/>
      <c r="E1148" s="17"/>
      <c r="F1148" s="17"/>
      <c r="G1148" s="18"/>
      <c r="H1148" s="18"/>
      <c r="I1148" s="19"/>
    </row>
    <row r="1149" spans="1:9" s="14" customFormat="1" ht="15" customHeight="1" x14ac:dyDescent="0.25">
      <c r="A1149" s="15"/>
      <c r="B1149" s="86"/>
      <c r="C1149" s="13"/>
      <c r="D1149" s="16"/>
      <c r="E1149" s="17"/>
      <c r="F1149" s="17"/>
      <c r="G1149" s="18"/>
      <c r="H1149" s="18"/>
      <c r="I1149" s="19"/>
    </row>
    <row r="1150" spans="1:9" s="14" customFormat="1" ht="15" customHeight="1" x14ac:dyDescent="0.25">
      <c r="A1150" s="15"/>
      <c r="B1150" s="86"/>
      <c r="C1150" s="13"/>
      <c r="D1150" s="16"/>
      <c r="E1150" s="17"/>
      <c r="F1150" s="17"/>
      <c r="G1150" s="18"/>
      <c r="H1150" s="18"/>
      <c r="I1150" s="19"/>
    </row>
    <row r="1151" spans="1:9" s="14" customFormat="1" ht="15" customHeight="1" x14ac:dyDescent="0.25">
      <c r="A1151" s="15"/>
      <c r="B1151" s="86"/>
      <c r="C1151" s="13"/>
      <c r="D1151" s="16"/>
      <c r="E1151" s="17"/>
      <c r="F1151" s="17"/>
      <c r="G1151" s="18"/>
      <c r="H1151" s="18"/>
      <c r="I1151" s="19"/>
    </row>
    <row r="1152" spans="1:9" s="14" customFormat="1" ht="15" customHeight="1" x14ac:dyDescent="0.25">
      <c r="A1152" s="15"/>
      <c r="B1152" s="86"/>
      <c r="C1152" s="13"/>
      <c r="D1152" s="16"/>
      <c r="E1152" s="17"/>
      <c r="F1152" s="17"/>
      <c r="G1152" s="18"/>
      <c r="H1152" s="18"/>
      <c r="I1152" s="19"/>
    </row>
    <row r="1153" spans="1:9" s="14" customFormat="1" ht="15" customHeight="1" x14ac:dyDescent="0.25">
      <c r="A1153" s="15"/>
      <c r="B1153" s="86"/>
      <c r="C1153" s="13"/>
      <c r="D1153" s="16"/>
      <c r="E1153" s="17"/>
      <c r="F1153" s="17"/>
      <c r="G1153" s="18"/>
      <c r="H1153" s="18"/>
      <c r="I1153" s="19"/>
    </row>
    <row r="1154" spans="1:9" s="14" customFormat="1" ht="15" customHeight="1" x14ac:dyDescent="0.25">
      <c r="A1154" s="15"/>
      <c r="B1154" s="86"/>
      <c r="C1154" s="13"/>
      <c r="D1154" s="16"/>
      <c r="E1154" s="17"/>
      <c r="F1154" s="17"/>
      <c r="G1154" s="18"/>
      <c r="H1154" s="18"/>
      <c r="I1154" s="19"/>
    </row>
    <row r="1155" spans="1:9" s="14" customFormat="1" ht="15" customHeight="1" x14ac:dyDescent="0.25">
      <c r="A1155" s="15"/>
      <c r="B1155" s="86"/>
      <c r="C1155" s="13"/>
      <c r="D1155" s="16"/>
      <c r="E1155" s="17"/>
      <c r="F1155" s="17"/>
      <c r="G1155" s="18"/>
      <c r="H1155" s="18"/>
      <c r="I1155" s="19"/>
    </row>
    <row r="1156" spans="1:9" s="14" customFormat="1" ht="15" customHeight="1" x14ac:dyDescent="0.25">
      <c r="A1156" s="15"/>
      <c r="B1156" s="86"/>
      <c r="C1156" s="13"/>
      <c r="D1156" s="16"/>
      <c r="E1156" s="17"/>
      <c r="F1156" s="17"/>
      <c r="G1156" s="18"/>
      <c r="H1156" s="18"/>
      <c r="I1156" s="19"/>
    </row>
    <row r="1157" spans="1:9" s="14" customFormat="1" ht="15" customHeight="1" x14ac:dyDescent="0.25">
      <c r="A1157" s="15"/>
      <c r="B1157" s="86"/>
      <c r="C1157" s="13"/>
      <c r="D1157" s="16"/>
      <c r="E1157" s="17"/>
      <c r="F1157" s="17"/>
      <c r="G1157" s="18"/>
      <c r="H1157" s="18"/>
      <c r="I1157" s="19"/>
    </row>
    <row r="1158" spans="1:9" s="14" customFormat="1" ht="15" customHeight="1" x14ac:dyDescent="0.25">
      <c r="A1158" s="15"/>
      <c r="B1158" s="86"/>
      <c r="C1158" s="13"/>
      <c r="D1158" s="16"/>
      <c r="E1158" s="17"/>
      <c r="F1158" s="17"/>
      <c r="G1158" s="18"/>
      <c r="H1158" s="18"/>
      <c r="I1158" s="19"/>
    </row>
    <row r="1159" spans="1:9" s="14" customFormat="1" ht="15" customHeight="1" x14ac:dyDescent="0.25">
      <c r="A1159" s="15"/>
      <c r="B1159" s="86"/>
      <c r="C1159" s="13"/>
      <c r="D1159" s="16"/>
      <c r="E1159" s="17"/>
      <c r="F1159" s="17"/>
      <c r="G1159" s="18"/>
      <c r="H1159" s="18"/>
      <c r="I1159" s="19"/>
    </row>
    <row r="1160" spans="1:9" s="14" customFormat="1" ht="15" customHeight="1" x14ac:dyDescent="0.25">
      <c r="A1160" s="15"/>
      <c r="B1160" s="86"/>
      <c r="C1160" s="13"/>
      <c r="D1160" s="16"/>
      <c r="E1160" s="17"/>
      <c r="F1160" s="17"/>
      <c r="G1160" s="18"/>
      <c r="H1160" s="18"/>
      <c r="I1160" s="19"/>
    </row>
    <row r="1161" spans="1:9" s="14" customFormat="1" ht="15" customHeight="1" x14ac:dyDescent="0.25">
      <c r="A1161" s="15"/>
      <c r="B1161" s="86"/>
      <c r="C1161" s="13"/>
      <c r="D1161" s="16"/>
      <c r="E1161" s="17"/>
      <c r="F1161" s="17"/>
      <c r="G1161" s="18"/>
      <c r="H1161" s="18"/>
      <c r="I1161" s="19"/>
    </row>
    <row r="1162" spans="1:9" s="14" customFormat="1" ht="15" customHeight="1" x14ac:dyDescent="0.25">
      <c r="A1162" s="15"/>
      <c r="B1162" s="86"/>
      <c r="C1162" s="13"/>
      <c r="D1162" s="16"/>
      <c r="E1162" s="17"/>
      <c r="F1162" s="17"/>
      <c r="G1162" s="18"/>
      <c r="H1162" s="18"/>
      <c r="I1162" s="19"/>
    </row>
    <row r="1163" spans="1:9" s="14" customFormat="1" ht="15" customHeight="1" x14ac:dyDescent="0.25">
      <c r="A1163" s="15"/>
      <c r="B1163" s="86"/>
      <c r="C1163" s="13"/>
      <c r="D1163" s="16"/>
      <c r="E1163" s="17"/>
      <c r="F1163" s="17"/>
      <c r="G1163" s="18"/>
      <c r="H1163" s="18"/>
      <c r="I1163" s="19"/>
    </row>
    <row r="1164" spans="1:9" s="14" customFormat="1" ht="15" customHeight="1" x14ac:dyDescent="0.25">
      <c r="A1164" s="15"/>
      <c r="B1164" s="86"/>
      <c r="C1164" s="13"/>
      <c r="D1164" s="16"/>
      <c r="E1164" s="17"/>
      <c r="F1164" s="17"/>
      <c r="G1164" s="18"/>
      <c r="H1164" s="18"/>
      <c r="I1164" s="19"/>
    </row>
    <row r="1165" spans="1:9" s="14" customFormat="1" ht="15" customHeight="1" x14ac:dyDescent="0.25">
      <c r="A1165" s="15"/>
      <c r="B1165" s="86"/>
      <c r="C1165" s="13"/>
      <c r="D1165" s="16"/>
      <c r="E1165" s="17"/>
      <c r="F1165" s="17"/>
      <c r="G1165" s="18"/>
      <c r="H1165" s="18"/>
      <c r="I1165" s="19"/>
    </row>
    <row r="1166" spans="1:9" s="14" customFormat="1" ht="15" customHeight="1" x14ac:dyDescent="0.25">
      <c r="A1166" s="15"/>
      <c r="B1166" s="86"/>
      <c r="C1166" s="13"/>
      <c r="D1166" s="16"/>
      <c r="E1166" s="17"/>
      <c r="F1166" s="17"/>
      <c r="G1166" s="18"/>
      <c r="H1166" s="18"/>
      <c r="I1166" s="19"/>
    </row>
    <row r="1167" spans="1:9" s="14" customFormat="1" ht="15" customHeight="1" x14ac:dyDescent="0.25">
      <c r="A1167" s="15"/>
      <c r="B1167" s="86"/>
      <c r="C1167" s="13"/>
      <c r="D1167" s="16"/>
      <c r="E1167" s="17"/>
      <c r="F1167" s="17"/>
      <c r="G1167" s="18"/>
      <c r="H1167" s="18"/>
      <c r="I1167" s="19"/>
    </row>
    <row r="1168" spans="1:9" s="14" customFormat="1" ht="15" customHeight="1" x14ac:dyDescent="0.25">
      <c r="A1168" s="15"/>
      <c r="B1168" s="86"/>
      <c r="C1168" s="13"/>
      <c r="D1168" s="16"/>
      <c r="E1168" s="17"/>
      <c r="F1168" s="17"/>
      <c r="G1168" s="18"/>
      <c r="H1168" s="18"/>
      <c r="I1168" s="19"/>
    </row>
    <row r="1169" spans="1:9" s="14" customFormat="1" ht="15" customHeight="1" x14ac:dyDescent="0.25">
      <c r="A1169" s="15"/>
      <c r="B1169" s="86"/>
      <c r="C1169" s="13"/>
      <c r="D1169" s="16"/>
      <c r="E1169" s="17"/>
      <c r="F1169" s="17"/>
      <c r="G1169" s="18"/>
      <c r="H1169" s="18"/>
      <c r="I1169" s="19"/>
    </row>
    <row r="1170" spans="1:9" s="14" customFormat="1" ht="15" customHeight="1" x14ac:dyDescent="0.25">
      <c r="A1170" s="15"/>
      <c r="B1170" s="86"/>
      <c r="C1170" s="13"/>
      <c r="D1170" s="16"/>
      <c r="E1170" s="17"/>
      <c r="F1170" s="17"/>
      <c r="G1170" s="18"/>
      <c r="H1170" s="18"/>
      <c r="I1170" s="19"/>
    </row>
    <row r="1171" spans="1:9" s="14" customFormat="1" ht="15" customHeight="1" x14ac:dyDescent="0.25">
      <c r="A1171" s="15"/>
      <c r="B1171" s="86"/>
      <c r="C1171" s="13"/>
      <c r="D1171" s="16"/>
      <c r="E1171" s="17"/>
      <c r="F1171" s="17"/>
      <c r="G1171" s="18"/>
      <c r="H1171" s="18"/>
      <c r="I1171" s="19"/>
    </row>
    <row r="1172" spans="1:9" s="14" customFormat="1" ht="15" customHeight="1" x14ac:dyDescent="0.25">
      <c r="A1172" s="15"/>
      <c r="B1172" s="86"/>
      <c r="C1172" s="13"/>
      <c r="D1172" s="16"/>
      <c r="E1172" s="17"/>
      <c r="F1172" s="17"/>
      <c r="G1172" s="18"/>
      <c r="H1172" s="18"/>
      <c r="I1172" s="19"/>
    </row>
    <row r="1173" spans="1:9" s="14" customFormat="1" ht="15" customHeight="1" x14ac:dyDescent="0.25">
      <c r="A1173" s="15"/>
      <c r="B1173" s="86"/>
      <c r="C1173" s="13"/>
      <c r="D1173" s="16"/>
      <c r="E1173" s="17"/>
      <c r="F1173" s="17"/>
      <c r="G1173" s="18"/>
      <c r="H1173" s="18"/>
      <c r="I1173" s="19"/>
    </row>
    <row r="1174" spans="1:9" s="14" customFormat="1" ht="15" customHeight="1" x14ac:dyDescent="0.25">
      <c r="A1174" s="15"/>
      <c r="B1174" s="86"/>
      <c r="C1174" s="13"/>
      <c r="D1174" s="16"/>
      <c r="E1174" s="17"/>
      <c r="F1174" s="17"/>
      <c r="G1174" s="18"/>
      <c r="H1174" s="18"/>
      <c r="I1174" s="19"/>
    </row>
    <row r="1175" spans="1:9" s="14" customFormat="1" ht="15" customHeight="1" x14ac:dyDescent="0.25">
      <c r="A1175" s="15"/>
      <c r="B1175" s="86"/>
      <c r="C1175" s="13"/>
      <c r="D1175" s="16"/>
      <c r="E1175" s="17"/>
      <c r="F1175" s="17"/>
      <c r="G1175" s="18"/>
      <c r="H1175" s="18"/>
      <c r="I1175" s="19"/>
    </row>
    <row r="1176" spans="1:9" s="14" customFormat="1" ht="15" customHeight="1" x14ac:dyDescent="0.25">
      <c r="A1176" s="15"/>
      <c r="B1176" s="86"/>
      <c r="C1176" s="13"/>
      <c r="D1176" s="16"/>
      <c r="E1176" s="17"/>
      <c r="F1176" s="17"/>
      <c r="G1176" s="18"/>
      <c r="H1176" s="18"/>
      <c r="I1176" s="19"/>
    </row>
    <row r="1177" spans="1:9" s="14" customFormat="1" ht="15" customHeight="1" x14ac:dyDescent="0.25">
      <c r="A1177" s="15"/>
      <c r="B1177" s="86"/>
      <c r="C1177" s="13"/>
      <c r="D1177" s="16"/>
      <c r="E1177" s="17"/>
      <c r="F1177" s="17"/>
      <c r="G1177" s="18"/>
      <c r="H1177" s="18"/>
      <c r="I1177" s="19"/>
    </row>
    <row r="1178" spans="1:9" s="14" customFormat="1" ht="15" customHeight="1" x14ac:dyDescent="0.25">
      <c r="A1178" s="15"/>
      <c r="B1178" s="86"/>
      <c r="C1178" s="13"/>
      <c r="D1178" s="16"/>
      <c r="E1178" s="17"/>
      <c r="F1178" s="17"/>
      <c r="G1178" s="18"/>
      <c r="H1178" s="18"/>
      <c r="I1178" s="19"/>
    </row>
    <row r="1179" spans="1:9" s="14" customFormat="1" ht="15" customHeight="1" x14ac:dyDescent="0.25">
      <c r="A1179" s="15"/>
      <c r="B1179" s="86"/>
      <c r="C1179" s="13"/>
      <c r="D1179" s="16"/>
      <c r="E1179" s="17"/>
      <c r="F1179" s="17"/>
      <c r="G1179" s="18"/>
      <c r="H1179" s="18"/>
      <c r="I1179" s="19"/>
    </row>
    <row r="1180" spans="1:9" s="14" customFormat="1" ht="15" customHeight="1" x14ac:dyDescent="0.25">
      <c r="A1180" s="15"/>
      <c r="B1180" s="86"/>
      <c r="C1180" s="13"/>
      <c r="D1180" s="16"/>
      <c r="E1180" s="17"/>
      <c r="F1180" s="17"/>
      <c r="G1180" s="18"/>
      <c r="H1180" s="18"/>
      <c r="I1180" s="19"/>
    </row>
    <row r="1181" spans="1:9" s="14" customFormat="1" ht="15" customHeight="1" x14ac:dyDescent="0.25">
      <c r="A1181" s="15"/>
      <c r="B1181" s="86"/>
      <c r="C1181" s="13"/>
      <c r="D1181" s="16"/>
      <c r="E1181" s="17"/>
      <c r="F1181" s="17"/>
      <c r="G1181" s="18"/>
      <c r="H1181" s="18"/>
      <c r="I1181" s="19"/>
    </row>
    <row r="1182" spans="1:9" s="14" customFormat="1" ht="15" customHeight="1" x14ac:dyDescent="0.25">
      <c r="A1182" s="15"/>
      <c r="B1182" s="86"/>
      <c r="C1182" s="13"/>
      <c r="D1182" s="16"/>
      <c r="E1182" s="17"/>
      <c r="F1182" s="17"/>
      <c r="G1182" s="18"/>
      <c r="H1182" s="18"/>
      <c r="I1182" s="19"/>
    </row>
    <row r="1183" spans="1:9" s="14" customFormat="1" ht="15" customHeight="1" x14ac:dyDescent="0.25">
      <c r="A1183" s="15"/>
      <c r="B1183" s="86"/>
      <c r="C1183" s="13"/>
      <c r="D1183" s="16"/>
      <c r="E1183" s="17"/>
      <c r="F1183" s="17"/>
      <c r="G1183" s="18"/>
      <c r="H1183" s="18"/>
      <c r="I1183" s="19"/>
    </row>
    <row r="1184" spans="1:9" s="14" customFormat="1" ht="15" customHeight="1" x14ac:dyDescent="0.25">
      <c r="A1184" s="15"/>
      <c r="B1184" s="86"/>
      <c r="C1184" s="13"/>
      <c r="D1184" s="16"/>
      <c r="E1184" s="17"/>
      <c r="F1184" s="17"/>
      <c r="G1184" s="18"/>
      <c r="H1184" s="18"/>
      <c r="I1184" s="19"/>
    </row>
    <row r="1185" spans="1:9" s="14" customFormat="1" ht="15" customHeight="1" x14ac:dyDescent="0.25">
      <c r="A1185" s="15"/>
      <c r="B1185" s="86"/>
      <c r="C1185" s="13"/>
      <c r="D1185" s="16"/>
      <c r="E1185" s="17"/>
      <c r="F1185" s="17"/>
      <c r="G1185" s="18"/>
      <c r="H1185" s="18"/>
      <c r="I1185" s="19"/>
    </row>
    <row r="1186" spans="1:9" s="14" customFormat="1" ht="15" customHeight="1" x14ac:dyDescent="0.25">
      <c r="A1186" s="15"/>
      <c r="B1186" s="86"/>
      <c r="C1186" s="13"/>
      <c r="D1186" s="16"/>
      <c r="E1186" s="17"/>
      <c r="F1186" s="17"/>
      <c r="G1186" s="18"/>
      <c r="H1186" s="18"/>
      <c r="I1186" s="19"/>
    </row>
    <row r="1187" spans="1:9" s="14" customFormat="1" ht="15" customHeight="1" x14ac:dyDescent="0.25">
      <c r="A1187" s="15"/>
      <c r="B1187" s="86"/>
      <c r="C1187" s="13"/>
      <c r="D1187" s="16"/>
      <c r="E1187" s="17"/>
      <c r="F1187" s="17"/>
      <c r="G1187" s="18"/>
      <c r="H1187" s="18"/>
      <c r="I1187" s="19"/>
    </row>
    <row r="1188" spans="1:9" s="14" customFormat="1" ht="15" customHeight="1" x14ac:dyDescent="0.25">
      <c r="A1188" s="15"/>
      <c r="B1188" s="86"/>
      <c r="C1188" s="13"/>
      <c r="D1188" s="16"/>
      <c r="E1188" s="17"/>
      <c r="F1188" s="17"/>
      <c r="G1188" s="18"/>
      <c r="H1188" s="18"/>
      <c r="I1188" s="19"/>
    </row>
    <row r="1189" spans="1:9" s="14" customFormat="1" ht="15" customHeight="1" x14ac:dyDescent="0.25">
      <c r="A1189" s="15"/>
      <c r="B1189" s="86"/>
      <c r="C1189" s="13"/>
      <c r="D1189" s="16"/>
      <c r="E1189" s="17"/>
      <c r="F1189" s="17"/>
      <c r="G1189" s="18"/>
      <c r="H1189" s="18"/>
      <c r="I1189" s="19"/>
    </row>
    <row r="1190" spans="1:9" s="14" customFormat="1" ht="15" customHeight="1" x14ac:dyDescent="0.25">
      <c r="A1190" s="15"/>
      <c r="B1190" s="86"/>
      <c r="C1190" s="13"/>
      <c r="D1190" s="16"/>
      <c r="E1190" s="17"/>
      <c r="F1190" s="17"/>
      <c r="G1190" s="18"/>
      <c r="H1190" s="18"/>
      <c r="I1190" s="19"/>
    </row>
    <row r="1191" spans="1:9" s="14" customFormat="1" ht="15" customHeight="1" x14ac:dyDescent="0.25">
      <c r="A1191" s="15"/>
      <c r="B1191" s="86"/>
      <c r="C1191" s="13"/>
      <c r="D1191" s="16"/>
      <c r="E1191" s="17"/>
      <c r="F1191" s="17"/>
      <c r="G1191" s="18"/>
      <c r="H1191" s="18"/>
      <c r="I1191" s="19"/>
    </row>
    <row r="1192" spans="1:9" s="14" customFormat="1" ht="15" customHeight="1" x14ac:dyDescent="0.25">
      <c r="A1192" s="15"/>
      <c r="B1192" s="86"/>
      <c r="C1192" s="13"/>
      <c r="D1192" s="16"/>
      <c r="E1192" s="17"/>
      <c r="F1192" s="17"/>
      <c r="G1192" s="18"/>
      <c r="H1192" s="18"/>
      <c r="I1192" s="19"/>
    </row>
    <row r="1193" spans="1:9" s="14" customFormat="1" ht="15" customHeight="1" x14ac:dyDescent="0.25">
      <c r="A1193" s="15"/>
      <c r="B1193" s="86"/>
      <c r="C1193" s="13"/>
      <c r="D1193" s="16"/>
      <c r="E1193" s="17"/>
      <c r="F1193" s="17"/>
      <c r="G1193" s="18"/>
      <c r="H1193" s="18"/>
      <c r="I1193" s="19"/>
    </row>
    <row r="1194" spans="1:9" s="14" customFormat="1" ht="15" customHeight="1" x14ac:dyDescent="0.25">
      <c r="A1194" s="15"/>
      <c r="B1194" s="86"/>
      <c r="C1194" s="13"/>
      <c r="D1194" s="16"/>
      <c r="E1194" s="17"/>
      <c r="F1194" s="17"/>
      <c r="G1194" s="18"/>
      <c r="H1194" s="18"/>
      <c r="I1194" s="19"/>
    </row>
    <row r="1195" spans="1:9" s="14" customFormat="1" ht="15" customHeight="1" x14ac:dyDescent="0.25">
      <c r="A1195" s="15"/>
      <c r="B1195" s="86"/>
      <c r="C1195" s="13"/>
      <c r="D1195" s="16"/>
      <c r="E1195" s="17"/>
      <c r="F1195" s="17"/>
      <c r="G1195" s="18"/>
      <c r="H1195" s="18"/>
      <c r="I1195" s="19"/>
    </row>
    <row r="1196" spans="1:9" s="14" customFormat="1" ht="15" customHeight="1" x14ac:dyDescent="0.25">
      <c r="A1196" s="15"/>
      <c r="B1196" s="86"/>
      <c r="C1196" s="13"/>
      <c r="D1196" s="16"/>
      <c r="E1196" s="17"/>
      <c r="F1196" s="17"/>
      <c r="G1196" s="18"/>
      <c r="H1196" s="18"/>
      <c r="I1196" s="19"/>
    </row>
    <row r="1197" spans="1:9" s="14" customFormat="1" ht="15" customHeight="1" x14ac:dyDescent="0.25">
      <c r="A1197" s="15"/>
      <c r="B1197" s="86"/>
      <c r="C1197" s="13"/>
      <c r="D1197" s="16"/>
      <c r="E1197" s="17"/>
      <c r="F1197" s="17"/>
      <c r="G1197" s="18"/>
      <c r="H1197" s="18"/>
      <c r="I1197" s="19"/>
    </row>
    <row r="1198" spans="1:9" s="14" customFormat="1" ht="15" customHeight="1" x14ac:dyDescent="0.25">
      <c r="A1198" s="15"/>
      <c r="B1198" s="86"/>
      <c r="C1198" s="13"/>
      <c r="D1198" s="16"/>
      <c r="E1198" s="17"/>
      <c r="F1198" s="17"/>
      <c r="G1198" s="18"/>
      <c r="H1198" s="18"/>
      <c r="I1198" s="19"/>
    </row>
    <row r="1199" spans="1:9" s="14" customFormat="1" ht="15" customHeight="1" x14ac:dyDescent="0.25">
      <c r="A1199" s="15"/>
      <c r="B1199" s="86"/>
      <c r="C1199" s="13"/>
      <c r="D1199" s="16"/>
      <c r="E1199" s="17"/>
      <c r="F1199" s="17"/>
      <c r="G1199" s="18"/>
      <c r="H1199" s="18"/>
      <c r="I1199" s="19"/>
    </row>
    <row r="1200" spans="1:9" s="14" customFormat="1" ht="15" customHeight="1" x14ac:dyDescent="0.25">
      <c r="A1200" s="15"/>
      <c r="B1200" s="86"/>
      <c r="C1200" s="13"/>
      <c r="D1200" s="16"/>
      <c r="E1200" s="17"/>
      <c r="F1200" s="17"/>
      <c r="G1200" s="18"/>
      <c r="H1200" s="18"/>
      <c r="I1200" s="19"/>
    </row>
    <row r="1201" spans="1:9" s="14" customFormat="1" ht="15" customHeight="1" x14ac:dyDescent="0.25">
      <c r="A1201" s="15"/>
      <c r="B1201" s="86"/>
      <c r="C1201" s="13"/>
      <c r="D1201" s="16"/>
      <c r="E1201" s="17"/>
      <c r="F1201" s="17"/>
      <c r="G1201" s="18"/>
      <c r="H1201" s="18"/>
      <c r="I1201" s="19"/>
    </row>
    <row r="1202" spans="1:9" s="14" customFormat="1" ht="15" customHeight="1" x14ac:dyDescent="0.25">
      <c r="A1202" s="15"/>
      <c r="B1202" s="86"/>
      <c r="C1202" s="13"/>
      <c r="D1202" s="16"/>
      <c r="E1202" s="17"/>
      <c r="F1202" s="17"/>
      <c r="G1202" s="18"/>
      <c r="H1202" s="18"/>
      <c r="I1202" s="19"/>
    </row>
    <row r="1203" spans="1:9" s="14" customFormat="1" ht="15" customHeight="1" x14ac:dyDescent="0.25">
      <c r="A1203" s="15"/>
      <c r="B1203" s="86"/>
      <c r="C1203" s="13"/>
      <c r="D1203" s="16"/>
      <c r="E1203" s="17"/>
      <c r="F1203" s="17"/>
      <c r="G1203" s="18"/>
      <c r="H1203" s="18"/>
      <c r="I1203" s="19"/>
    </row>
    <row r="1204" spans="1:9" s="14" customFormat="1" ht="15" customHeight="1" x14ac:dyDescent="0.25">
      <c r="A1204" s="15"/>
      <c r="B1204" s="86"/>
      <c r="C1204" s="13"/>
      <c r="D1204" s="16"/>
      <c r="E1204" s="17"/>
      <c r="F1204" s="17"/>
      <c r="G1204" s="18"/>
      <c r="H1204" s="18"/>
      <c r="I1204" s="19"/>
    </row>
    <row r="1205" spans="1:9" s="14" customFormat="1" ht="15" customHeight="1" x14ac:dyDescent="0.25">
      <c r="A1205" s="15"/>
      <c r="B1205" s="86"/>
      <c r="C1205" s="13"/>
      <c r="D1205" s="16"/>
      <c r="E1205" s="17"/>
      <c r="F1205" s="17"/>
      <c r="G1205" s="18"/>
      <c r="H1205" s="18"/>
      <c r="I1205" s="19"/>
    </row>
    <row r="1206" spans="1:9" s="14" customFormat="1" ht="15" customHeight="1" x14ac:dyDescent="0.25">
      <c r="A1206" s="15"/>
      <c r="B1206" s="86"/>
      <c r="C1206" s="13"/>
      <c r="D1206" s="16"/>
      <c r="E1206" s="17"/>
      <c r="F1206" s="17"/>
      <c r="G1206" s="18"/>
      <c r="H1206" s="18"/>
      <c r="I1206" s="19"/>
    </row>
    <row r="1207" spans="1:9" s="14" customFormat="1" ht="15" customHeight="1" x14ac:dyDescent="0.25">
      <c r="A1207" s="15"/>
      <c r="B1207" s="86"/>
      <c r="C1207" s="13"/>
      <c r="D1207" s="16"/>
      <c r="E1207" s="17"/>
      <c r="F1207" s="17"/>
      <c r="G1207" s="18"/>
      <c r="H1207" s="18"/>
      <c r="I1207" s="19"/>
    </row>
    <row r="1208" spans="1:9" s="14" customFormat="1" ht="15" customHeight="1" x14ac:dyDescent="0.25">
      <c r="A1208" s="15"/>
      <c r="B1208" s="86"/>
      <c r="C1208" s="13"/>
      <c r="D1208" s="16"/>
      <c r="E1208" s="17"/>
      <c r="F1208" s="17"/>
      <c r="G1208" s="18"/>
      <c r="H1208" s="18"/>
      <c r="I1208" s="19"/>
    </row>
    <row r="1209" spans="1:9" s="14" customFormat="1" ht="15" customHeight="1" x14ac:dyDescent="0.25">
      <c r="A1209" s="15"/>
      <c r="B1209" s="86"/>
      <c r="C1209" s="13"/>
      <c r="D1209" s="16"/>
      <c r="E1209" s="17"/>
      <c r="F1209" s="17"/>
      <c r="G1209" s="18"/>
      <c r="H1209" s="18"/>
      <c r="I1209" s="19"/>
    </row>
    <row r="1210" spans="1:9" s="14" customFormat="1" ht="15" customHeight="1" x14ac:dyDescent="0.25">
      <c r="A1210" s="15"/>
      <c r="B1210" s="86"/>
      <c r="C1210" s="13"/>
      <c r="D1210" s="16"/>
      <c r="E1210" s="17"/>
      <c r="F1210" s="17"/>
      <c r="G1210" s="18"/>
      <c r="H1210" s="18"/>
      <c r="I1210" s="19"/>
    </row>
    <row r="1211" spans="1:9" s="14" customFormat="1" ht="15" customHeight="1" x14ac:dyDescent="0.25">
      <c r="A1211" s="15"/>
      <c r="B1211" s="86"/>
      <c r="C1211" s="13"/>
      <c r="D1211" s="16"/>
      <c r="E1211" s="17"/>
      <c r="F1211" s="17"/>
      <c r="G1211" s="18"/>
      <c r="H1211" s="18"/>
      <c r="I1211" s="19"/>
    </row>
    <row r="1212" spans="1:9" s="14" customFormat="1" ht="15" customHeight="1" x14ac:dyDescent="0.25">
      <c r="A1212" s="15"/>
      <c r="B1212" s="86"/>
      <c r="C1212" s="13"/>
      <c r="D1212" s="16"/>
      <c r="E1212" s="17"/>
      <c r="F1212" s="17"/>
      <c r="G1212" s="18"/>
      <c r="H1212" s="18"/>
      <c r="I1212" s="19"/>
    </row>
    <row r="1213" spans="1:9" s="14" customFormat="1" ht="15" customHeight="1" x14ac:dyDescent="0.25">
      <c r="A1213" s="15"/>
      <c r="B1213" s="86"/>
      <c r="C1213" s="13"/>
      <c r="D1213" s="16"/>
      <c r="E1213" s="17"/>
      <c r="F1213" s="17"/>
      <c r="G1213" s="18"/>
      <c r="H1213" s="18"/>
      <c r="I1213" s="19"/>
    </row>
    <row r="1214" spans="1:9" s="14" customFormat="1" ht="15" customHeight="1" x14ac:dyDescent="0.25">
      <c r="A1214" s="15"/>
      <c r="B1214" s="86"/>
      <c r="C1214" s="13"/>
      <c r="D1214" s="16"/>
      <c r="E1214" s="17"/>
      <c r="F1214" s="17"/>
      <c r="G1214" s="18"/>
      <c r="H1214" s="18"/>
      <c r="I1214" s="19"/>
    </row>
    <row r="1215" spans="1:9" s="14" customFormat="1" ht="15" customHeight="1" x14ac:dyDescent="0.25">
      <c r="A1215" s="15"/>
      <c r="B1215" s="86"/>
      <c r="C1215" s="13"/>
      <c r="D1215" s="16"/>
      <c r="E1215" s="17"/>
      <c r="F1215" s="17"/>
      <c r="G1215" s="18"/>
      <c r="H1215" s="18"/>
      <c r="I1215" s="19"/>
    </row>
    <row r="1216" spans="1:9" s="14" customFormat="1" ht="15" customHeight="1" x14ac:dyDescent="0.25">
      <c r="A1216" s="15"/>
      <c r="B1216" s="86"/>
      <c r="C1216" s="13"/>
      <c r="D1216" s="16"/>
      <c r="E1216" s="17"/>
      <c r="F1216" s="17"/>
      <c r="G1216" s="18"/>
      <c r="H1216" s="18"/>
      <c r="I1216" s="19"/>
    </row>
    <row r="1217" spans="1:9" s="14" customFormat="1" ht="15" customHeight="1" x14ac:dyDescent="0.25">
      <c r="A1217" s="15"/>
      <c r="B1217" s="86"/>
      <c r="C1217" s="13"/>
      <c r="D1217" s="16"/>
      <c r="E1217" s="17"/>
      <c r="F1217" s="17"/>
      <c r="G1217" s="18"/>
      <c r="H1217" s="18"/>
      <c r="I1217" s="19"/>
    </row>
    <row r="1218" spans="1:9" s="14" customFormat="1" ht="15" customHeight="1" x14ac:dyDescent="0.25">
      <c r="A1218" s="15"/>
      <c r="B1218" s="86"/>
      <c r="C1218" s="13"/>
      <c r="D1218" s="16"/>
      <c r="E1218" s="17"/>
      <c r="F1218" s="17"/>
      <c r="G1218" s="18"/>
      <c r="H1218" s="18"/>
      <c r="I1218" s="19"/>
    </row>
    <row r="1219" spans="1:9" s="14" customFormat="1" ht="15" customHeight="1" x14ac:dyDescent="0.25">
      <c r="A1219" s="15"/>
      <c r="B1219" s="86"/>
      <c r="C1219" s="13"/>
      <c r="D1219" s="16"/>
      <c r="E1219" s="17"/>
      <c r="F1219" s="17"/>
      <c r="G1219" s="18"/>
      <c r="H1219" s="18"/>
      <c r="I1219" s="19"/>
    </row>
    <row r="1220" spans="1:9" s="14" customFormat="1" ht="15" customHeight="1" x14ac:dyDescent="0.25">
      <c r="A1220" s="15"/>
      <c r="B1220" s="86"/>
      <c r="C1220" s="13"/>
      <c r="D1220" s="16"/>
      <c r="E1220" s="17"/>
      <c r="F1220" s="17"/>
      <c r="G1220" s="18"/>
      <c r="H1220" s="18"/>
      <c r="I1220" s="19"/>
    </row>
    <row r="1221" spans="1:9" s="14" customFormat="1" ht="15" customHeight="1" x14ac:dyDescent="0.25">
      <c r="A1221" s="15"/>
      <c r="B1221" s="86"/>
      <c r="C1221" s="13"/>
      <c r="D1221" s="16"/>
      <c r="E1221" s="17"/>
      <c r="F1221" s="17"/>
      <c r="G1221" s="18"/>
      <c r="H1221" s="18"/>
      <c r="I1221" s="19"/>
    </row>
    <row r="1222" spans="1:9" s="14" customFormat="1" ht="15" customHeight="1" x14ac:dyDescent="0.25">
      <c r="A1222" s="15"/>
      <c r="B1222" s="86"/>
      <c r="C1222" s="13"/>
      <c r="D1222" s="16"/>
      <c r="E1222" s="17"/>
      <c r="F1222" s="17"/>
      <c r="G1222" s="18"/>
      <c r="H1222" s="18"/>
      <c r="I1222" s="19"/>
    </row>
    <row r="1223" spans="1:9" s="14" customFormat="1" ht="15" customHeight="1" x14ac:dyDescent="0.25">
      <c r="A1223" s="15"/>
      <c r="B1223" s="86"/>
      <c r="C1223" s="13"/>
      <c r="D1223" s="16"/>
      <c r="E1223" s="17"/>
      <c r="F1223" s="17"/>
      <c r="G1223" s="18"/>
      <c r="H1223" s="18"/>
      <c r="I1223" s="19"/>
    </row>
    <row r="1224" spans="1:9" s="14" customFormat="1" ht="15" customHeight="1" x14ac:dyDescent="0.25">
      <c r="A1224" s="15"/>
      <c r="B1224" s="86"/>
      <c r="C1224" s="13"/>
      <c r="D1224" s="16"/>
      <c r="E1224" s="17"/>
      <c r="F1224" s="17"/>
      <c r="G1224" s="18"/>
      <c r="H1224" s="18"/>
      <c r="I1224" s="19"/>
    </row>
    <row r="1225" spans="1:9" s="14" customFormat="1" ht="15" customHeight="1" x14ac:dyDescent="0.25">
      <c r="A1225" s="15"/>
      <c r="B1225" s="86"/>
      <c r="C1225" s="13"/>
      <c r="D1225" s="16"/>
      <c r="E1225" s="17"/>
      <c r="F1225" s="17"/>
      <c r="G1225" s="18"/>
      <c r="H1225" s="18"/>
      <c r="I1225" s="19"/>
    </row>
    <row r="1226" spans="1:9" s="14" customFormat="1" ht="15" customHeight="1" x14ac:dyDescent="0.25">
      <c r="A1226" s="15"/>
      <c r="B1226" s="86"/>
      <c r="C1226" s="13"/>
      <c r="D1226" s="16"/>
      <c r="E1226" s="17"/>
      <c r="F1226" s="17"/>
      <c r="G1226" s="18"/>
      <c r="H1226" s="18"/>
      <c r="I1226" s="19"/>
    </row>
    <row r="1227" spans="1:9" s="14" customFormat="1" ht="15" customHeight="1" x14ac:dyDescent="0.25">
      <c r="A1227" s="15"/>
      <c r="B1227" s="86"/>
      <c r="C1227" s="13"/>
      <c r="D1227" s="16"/>
      <c r="E1227" s="17"/>
      <c r="F1227" s="17"/>
      <c r="G1227" s="18"/>
      <c r="H1227" s="18"/>
      <c r="I1227" s="19"/>
    </row>
    <row r="1228" spans="1:9" s="14" customFormat="1" ht="15" customHeight="1" x14ac:dyDescent="0.25">
      <c r="A1228" s="15"/>
      <c r="B1228" s="86"/>
      <c r="C1228" s="13"/>
      <c r="D1228" s="16"/>
      <c r="E1228" s="17"/>
      <c r="F1228" s="17"/>
      <c r="G1228" s="18"/>
      <c r="H1228" s="18"/>
      <c r="I1228" s="19"/>
    </row>
    <row r="1229" spans="1:9" s="14" customFormat="1" ht="15" customHeight="1" x14ac:dyDescent="0.25">
      <c r="A1229" s="15"/>
      <c r="B1229" s="86"/>
      <c r="C1229" s="13"/>
      <c r="D1229" s="16"/>
      <c r="E1229" s="17"/>
      <c r="F1229" s="17"/>
      <c r="G1229" s="18"/>
      <c r="H1229" s="18"/>
      <c r="I1229" s="19"/>
    </row>
    <row r="1230" spans="1:9" s="14" customFormat="1" ht="15" customHeight="1" x14ac:dyDescent="0.25">
      <c r="A1230" s="15"/>
      <c r="B1230" s="86"/>
      <c r="C1230" s="13"/>
      <c r="D1230" s="16"/>
      <c r="E1230" s="17"/>
      <c r="F1230" s="17"/>
      <c r="G1230" s="18"/>
      <c r="H1230" s="18"/>
      <c r="I1230" s="19"/>
    </row>
    <row r="1231" spans="1:9" s="14" customFormat="1" ht="15" customHeight="1" x14ac:dyDescent="0.25">
      <c r="A1231" s="15"/>
      <c r="B1231" s="86"/>
      <c r="C1231" s="13"/>
      <c r="D1231" s="16"/>
      <c r="E1231" s="17"/>
      <c r="F1231" s="17"/>
      <c r="G1231" s="18"/>
      <c r="H1231" s="18"/>
      <c r="I1231" s="19"/>
    </row>
    <row r="1232" spans="1:9" s="14" customFormat="1" ht="15" customHeight="1" x14ac:dyDescent="0.25">
      <c r="A1232" s="15"/>
      <c r="B1232" s="86"/>
      <c r="C1232" s="13"/>
      <c r="D1232" s="16"/>
      <c r="E1232" s="17"/>
      <c r="F1232" s="17"/>
      <c r="G1232" s="18"/>
      <c r="H1232" s="18"/>
      <c r="I1232" s="19"/>
    </row>
    <row r="1233" spans="1:9" s="14" customFormat="1" ht="15" customHeight="1" x14ac:dyDescent="0.25">
      <c r="A1233" s="15"/>
      <c r="B1233" s="86"/>
      <c r="C1233" s="13"/>
      <c r="D1233" s="16"/>
      <c r="E1233" s="17"/>
      <c r="F1233" s="17"/>
      <c r="G1233" s="18"/>
      <c r="H1233" s="18"/>
      <c r="I1233" s="19"/>
    </row>
    <row r="1234" spans="1:9" s="14" customFormat="1" ht="15" customHeight="1" x14ac:dyDescent="0.25">
      <c r="A1234" s="15"/>
      <c r="B1234" s="86"/>
      <c r="C1234" s="13"/>
      <c r="D1234" s="16"/>
      <c r="E1234" s="17"/>
      <c r="F1234" s="17"/>
      <c r="G1234" s="18"/>
      <c r="H1234" s="18"/>
      <c r="I1234" s="19"/>
    </row>
    <row r="1235" spans="1:9" s="14" customFormat="1" ht="15" customHeight="1" x14ac:dyDescent="0.25">
      <c r="A1235" s="15"/>
      <c r="B1235" s="86"/>
      <c r="C1235" s="13"/>
      <c r="D1235" s="16"/>
      <c r="E1235" s="17"/>
      <c r="F1235" s="17"/>
      <c r="G1235" s="18"/>
      <c r="H1235" s="18"/>
      <c r="I1235" s="19"/>
    </row>
    <row r="1236" spans="1:9" s="14" customFormat="1" ht="15" customHeight="1" x14ac:dyDescent="0.25">
      <c r="A1236" s="15"/>
      <c r="B1236" s="86"/>
      <c r="C1236" s="13"/>
      <c r="D1236" s="16"/>
      <c r="E1236" s="17"/>
      <c r="F1236" s="17"/>
      <c r="G1236" s="18"/>
      <c r="H1236" s="18"/>
      <c r="I1236" s="19"/>
    </row>
    <row r="1237" spans="1:9" s="14" customFormat="1" ht="15" customHeight="1" x14ac:dyDescent="0.25">
      <c r="A1237" s="15"/>
      <c r="B1237" s="86"/>
      <c r="C1237" s="13"/>
      <c r="D1237" s="16"/>
      <c r="E1237" s="17"/>
      <c r="F1237" s="17"/>
      <c r="G1237" s="18"/>
      <c r="H1237" s="18"/>
      <c r="I1237" s="19"/>
    </row>
    <row r="1238" spans="1:9" s="14" customFormat="1" ht="15" customHeight="1" x14ac:dyDescent="0.25">
      <c r="A1238" s="15"/>
      <c r="B1238" s="86"/>
      <c r="C1238" s="13"/>
      <c r="D1238" s="16"/>
      <c r="E1238" s="17"/>
      <c r="F1238" s="17"/>
      <c r="G1238" s="18"/>
      <c r="H1238" s="18"/>
      <c r="I1238" s="19"/>
    </row>
    <row r="1239" spans="1:9" s="14" customFormat="1" ht="15" customHeight="1" x14ac:dyDescent="0.25">
      <c r="A1239" s="15"/>
      <c r="B1239" s="86"/>
      <c r="C1239" s="13"/>
      <c r="D1239" s="16"/>
      <c r="E1239" s="17"/>
      <c r="F1239" s="17"/>
      <c r="G1239" s="18"/>
      <c r="H1239" s="18"/>
      <c r="I1239" s="19"/>
    </row>
    <row r="1240" spans="1:9" s="14" customFormat="1" ht="15" customHeight="1" x14ac:dyDescent="0.25">
      <c r="A1240" s="15"/>
      <c r="B1240" s="86"/>
      <c r="C1240" s="13"/>
      <c r="D1240" s="16"/>
      <c r="E1240" s="17"/>
      <c r="F1240" s="17"/>
      <c r="G1240" s="18"/>
      <c r="H1240" s="18"/>
      <c r="I1240" s="19"/>
    </row>
    <row r="1241" spans="1:9" s="14" customFormat="1" ht="15" customHeight="1" x14ac:dyDescent="0.25">
      <c r="A1241" s="15"/>
      <c r="B1241" s="86"/>
      <c r="C1241" s="13"/>
      <c r="D1241" s="16"/>
      <c r="E1241" s="17"/>
      <c r="F1241" s="17"/>
      <c r="G1241" s="18"/>
      <c r="H1241" s="18"/>
      <c r="I1241" s="19"/>
    </row>
    <row r="1242" spans="1:9" s="14" customFormat="1" ht="15" customHeight="1" x14ac:dyDescent="0.25">
      <c r="A1242" s="15"/>
      <c r="B1242" s="86"/>
      <c r="C1242" s="13"/>
      <c r="D1242" s="16"/>
      <c r="E1242" s="17"/>
      <c r="F1242" s="17"/>
      <c r="G1242" s="18"/>
      <c r="H1242" s="18"/>
      <c r="I1242" s="19"/>
    </row>
    <row r="1243" spans="1:9" s="14" customFormat="1" ht="15" customHeight="1" x14ac:dyDescent="0.25">
      <c r="A1243" s="15"/>
      <c r="B1243" s="86"/>
      <c r="C1243" s="13"/>
      <c r="D1243" s="16"/>
      <c r="E1243" s="17"/>
      <c r="F1243" s="17"/>
      <c r="G1243" s="18"/>
      <c r="H1243" s="18"/>
      <c r="I1243" s="19"/>
    </row>
    <row r="1244" spans="1:9" s="14" customFormat="1" ht="15" customHeight="1" x14ac:dyDescent="0.25">
      <c r="A1244" s="15"/>
      <c r="B1244" s="86"/>
      <c r="C1244" s="13"/>
      <c r="D1244" s="16"/>
      <c r="E1244" s="17"/>
      <c r="F1244" s="17"/>
      <c r="G1244" s="18"/>
      <c r="H1244" s="18"/>
      <c r="I1244" s="19"/>
    </row>
    <row r="1245" spans="1:9" s="14" customFormat="1" ht="15" customHeight="1" x14ac:dyDescent="0.25">
      <c r="A1245" s="15"/>
      <c r="B1245" s="86"/>
      <c r="C1245" s="13"/>
      <c r="D1245" s="16"/>
      <c r="E1245" s="17"/>
      <c r="F1245" s="17"/>
      <c r="G1245" s="18"/>
      <c r="H1245" s="18"/>
      <c r="I1245" s="19"/>
    </row>
    <row r="1246" spans="1:9" s="14" customFormat="1" ht="15" customHeight="1" x14ac:dyDescent="0.25">
      <c r="A1246" s="15"/>
      <c r="B1246" s="86"/>
      <c r="C1246" s="13"/>
      <c r="D1246" s="16"/>
      <c r="E1246" s="17"/>
      <c r="F1246" s="17"/>
      <c r="G1246" s="18"/>
      <c r="H1246" s="18"/>
      <c r="I1246" s="19"/>
    </row>
    <row r="1247" spans="1:9" s="14" customFormat="1" ht="15" customHeight="1" x14ac:dyDescent="0.25">
      <c r="A1247" s="15"/>
      <c r="B1247" s="86"/>
      <c r="C1247" s="13"/>
      <c r="D1247" s="16"/>
      <c r="E1247" s="17"/>
      <c r="F1247" s="17"/>
      <c r="G1247" s="18"/>
      <c r="H1247" s="18"/>
      <c r="I1247" s="19"/>
    </row>
    <row r="1248" spans="1:9" s="14" customFormat="1" ht="15" customHeight="1" x14ac:dyDescent="0.25">
      <c r="A1248" s="15"/>
      <c r="B1248" s="86"/>
      <c r="C1248" s="13"/>
      <c r="D1248" s="16"/>
      <c r="E1248" s="17"/>
      <c r="F1248" s="17"/>
      <c r="G1248" s="18"/>
      <c r="H1248" s="18"/>
      <c r="I1248" s="19"/>
    </row>
    <row r="1249" spans="1:9" s="14" customFormat="1" ht="15" customHeight="1" x14ac:dyDescent="0.25">
      <c r="A1249" s="15"/>
      <c r="B1249" s="86"/>
      <c r="C1249" s="13"/>
      <c r="D1249" s="16"/>
      <c r="E1249" s="17"/>
      <c r="F1249" s="17"/>
      <c r="G1249" s="18"/>
      <c r="H1249" s="18"/>
      <c r="I1249" s="19"/>
    </row>
    <row r="1250" spans="1:9" s="14" customFormat="1" ht="15" customHeight="1" x14ac:dyDescent="0.25">
      <c r="A1250" s="15"/>
      <c r="B1250" s="86"/>
      <c r="C1250" s="13"/>
      <c r="D1250" s="16"/>
      <c r="E1250" s="17"/>
      <c r="F1250" s="17"/>
      <c r="G1250" s="18"/>
      <c r="H1250" s="18"/>
      <c r="I1250" s="19"/>
    </row>
    <row r="1251" spans="1:9" s="14" customFormat="1" ht="15" customHeight="1" x14ac:dyDescent="0.25">
      <c r="A1251" s="15"/>
      <c r="B1251" s="86"/>
      <c r="C1251" s="13"/>
      <c r="D1251" s="16"/>
      <c r="E1251" s="17"/>
      <c r="F1251" s="17"/>
      <c r="G1251" s="18"/>
      <c r="H1251" s="18"/>
      <c r="I1251" s="19"/>
    </row>
    <row r="1252" spans="1:9" s="14" customFormat="1" ht="15" customHeight="1" x14ac:dyDescent="0.25">
      <c r="A1252" s="15"/>
      <c r="B1252" s="86"/>
      <c r="C1252" s="13"/>
      <c r="D1252" s="16"/>
      <c r="E1252" s="17"/>
      <c r="F1252" s="17"/>
      <c r="G1252" s="18"/>
      <c r="H1252" s="18"/>
      <c r="I1252" s="19"/>
    </row>
    <row r="1253" spans="1:9" s="14" customFormat="1" ht="15" customHeight="1" x14ac:dyDescent="0.25">
      <c r="A1253" s="15"/>
      <c r="B1253" s="86"/>
      <c r="C1253" s="13"/>
      <c r="D1253" s="16"/>
      <c r="E1253" s="17"/>
      <c r="F1253" s="17"/>
      <c r="G1253" s="18"/>
      <c r="H1253" s="18"/>
      <c r="I1253" s="19"/>
    </row>
    <row r="1254" spans="1:9" s="14" customFormat="1" ht="15" customHeight="1" x14ac:dyDescent="0.25">
      <c r="A1254" s="15"/>
      <c r="B1254" s="86"/>
      <c r="C1254" s="13"/>
      <c r="D1254" s="16"/>
      <c r="E1254" s="17"/>
      <c r="F1254" s="17"/>
      <c r="G1254" s="18"/>
      <c r="H1254" s="18"/>
      <c r="I1254" s="19"/>
    </row>
    <row r="1255" spans="1:9" s="14" customFormat="1" ht="15" customHeight="1" x14ac:dyDescent="0.25">
      <c r="A1255" s="15"/>
      <c r="B1255" s="86"/>
      <c r="C1255" s="13"/>
      <c r="D1255" s="16"/>
      <c r="E1255" s="17"/>
      <c r="F1255" s="17"/>
      <c r="G1255" s="18"/>
      <c r="H1255" s="18"/>
      <c r="I1255" s="19"/>
    </row>
    <row r="1256" spans="1:9" s="14" customFormat="1" ht="15" customHeight="1" x14ac:dyDescent="0.25">
      <c r="A1256" s="15"/>
      <c r="B1256" s="86"/>
      <c r="C1256" s="13"/>
      <c r="D1256" s="16"/>
      <c r="E1256" s="17"/>
      <c r="F1256" s="17"/>
      <c r="G1256" s="18"/>
      <c r="H1256" s="18"/>
      <c r="I1256" s="19"/>
    </row>
    <row r="1257" spans="1:9" s="14" customFormat="1" ht="15" customHeight="1" x14ac:dyDescent="0.25">
      <c r="A1257" s="15"/>
      <c r="B1257" s="86"/>
      <c r="C1257" s="13"/>
      <c r="D1257" s="16"/>
      <c r="E1257" s="17"/>
      <c r="F1257" s="17"/>
      <c r="G1257" s="18"/>
      <c r="H1257" s="18"/>
      <c r="I1257" s="19"/>
    </row>
    <row r="1258" spans="1:9" s="14" customFormat="1" ht="15" customHeight="1" x14ac:dyDescent="0.25">
      <c r="A1258" s="15"/>
      <c r="B1258" s="86"/>
      <c r="C1258" s="13"/>
      <c r="D1258" s="16"/>
      <c r="E1258" s="17"/>
      <c r="F1258" s="17"/>
      <c r="G1258" s="18"/>
      <c r="H1258" s="18"/>
      <c r="I1258" s="19"/>
    </row>
    <row r="1259" spans="1:9" s="14" customFormat="1" ht="15" customHeight="1" x14ac:dyDescent="0.25">
      <c r="A1259" s="15"/>
      <c r="B1259" s="86"/>
      <c r="C1259" s="13"/>
      <c r="D1259" s="16"/>
      <c r="E1259" s="17"/>
      <c r="F1259" s="17"/>
      <c r="G1259" s="18"/>
      <c r="H1259" s="18"/>
      <c r="I1259" s="19"/>
    </row>
    <row r="1260" spans="1:9" s="14" customFormat="1" ht="15" customHeight="1" x14ac:dyDescent="0.25">
      <c r="A1260" s="15"/>
      <c r="B1260" s="86"/>
      <c r="C1260" s="13"/>
      <c r="D1260" s="16"/>
      <c r="E1260" s="17"/>
      <c r="F1260" s="17"/>
      <c r="G1260" s="18"/>
      <c r="H1260" s="18"/>
      <c r="I1260" s="19"/>
    </row>
    <row r="1261" spans="1:9" s="14" customFormat="1" ht="15" customHeight="1" x14ac:dyDescent="0.25">
      <c r="A1261" s="15"/>
      <c r="B1261" s="86"/>
      <c r="C1261" s="13"/>
      <c r="D1261" s="16"/>
      <c r="E1261" s="17"/>
      <c r="F1261" s="17"/>
      <c r="G1261" s="18"/>
      <c r="H1261" s="18"/>
      <c r="I1261" s="19"/>
    </row>
    <row r="1262" spans="1:9" s="14" customFormat="1" ht="15" customHeight="1" x14ac:dyDescent="0.25">
      <c r="A1262" s="15"/>
      <c r="B1262" s="86"/>
      <c r="C1262" s="13"/>
      <c r="D1262" s="16"/>
      <c r="E1262" s="17"/>
      <c r="F1262" s="17"/>
      <c r="G1262" s="18"/>
      <c r="H1262" s="18"/>
      <c r="I1262" s="19"/>
    </row>
    <row r="1263" spans="1:9" s="14" customFormat="1" ht="15" customHeight="1" x14ac:dyDescent="0.25">
      <c r="A1263" s="15"/>
      <c r="B1263" s="86"/>
      <c r="C1263" s="13"/>
      <c r="D1263" s="16"/>
      <c r="E1263" s="17"/>
      <c r="F1263" s="17"/>
      <c r="G1263" s="18"/>
      <c r="H1263" s="18"/>
      <c r="I1263" s="19"/>
    </row>
    <row r="1264" spans="1:9" s="14" customFormat="1" ht="15" customHeight="1" x14ac:dyDescent="0.25">
      <c r="A1264" s="15"/>
      <c r="B1264" s="86"/>
      <c r="C1264" s="13"/>
      <c r="D1264" s="16"/>
      <c r="E1264" s="17"/>
      <c r="F1264" s="17"/>
      <c r="G1264" s="18"/>
      <c r="H1264" s="18"/>
      <c r="I1264" s="19"/>
    </row>
    <row r="1265" spans="1:9" s="14" customFormat="1" ht="15" customHeight="1" x14ac:dyDescent="0.25">
      <c r="A1265" s="15"/>
      <c r="B1265" s="86"/>
      <c r="C1265" s="13"/>
      <c r="D1265" s="16"/>
      <c r="E1265" s="17"/>
      <c r="F1265" s="17"/>
      <c r="G1265" s="18"/>
      <c r="H1265" s="18"/>
      <c r="I1265" s="19"/>
    </row>
    <row r="1266" spans="1:9" s="14" customFormat="1" ht="15" customHeight="1" x14ac:dyDescent="0.25">
      <c r="A1266" s="15"/>
      <c r="B1266" s="86"/>
      <c r="C1266" s="13"/>
      <c r="D1266" s="16"/>
      <c r="E1266" s="17"/>
      <c r="F1266" s="17"/>
      <c r="G1266" s="18"/>
      <c r="H1266" s="18"/>
      <c r="I1266" s="19"/>
    </row>
    <row r="1267" spans="1:9" s="14" customFormat="1" ht="15" customHeight="1" x14ac:dyDescent="0.25">
      <c r="A1267" s="15"/>
      <c r="B1267" s="86"/>
      <c r="C1267" s="13"/>
      <c r="D1267" s="16"/>
      <c r="E1267" s="17"/>
      <c r="F1267" s="17"/>
      <c r="G1267" s="18"/>
      <c r="H1267" s="18"/>
      <c r="I1267" s="19"/>
    </row>
    <row r="1268" spans="1:9" s="14" customFormat="1" ht="15" customHeight="1" x14ac:dyDescent="0.25">
      <c r="A1268" s="15"/>
      <c r="B1268" s="86"/>
      <c r="C1268" s="13"/>
      <c r="D1268" s="16"/>
      <c r="E1268" s="17"/>
      <c r="F1268" s="17"/>
      <c r="G1268" s="18"/>
      <c r="H1268" s="18"/>
      <c r="I1268" s="19"/>
    </row>
    <row r="1269" spans="1:9" s="14" customFormat="1" ht="15" customHeight="1" x14ac:dyDescent="0.25">
      <c r="A1269" s="15"/>
      <c r="B1269" s="86"/>
      <c r="C1269" s="13"/>
      <c r="D1269" s="16"/>
      <c r="E1269" s="17"/>
      <c r="F1269" s="17"/>
      <c r="G1269" s="18"/>
      <c r="H1269" s="18"/>
      <c r="I1269" s="19"/>
    </row>
    <row r="1270" spans="1:9" s="14" customFormat="1" ht="15" customHeight="1" x14ac:dyDescent="0.25">
      <c r="A1270" s="15"/>
      <c r="B1270" s="86"/>
      <c r="C1270" s="13"/>
      <c r="D1270" s="16"/>
      <c r="E1270" s="17"/>
      <c r="F1270" s="17"/>
      <c r="G1270" s="18"/>
      <c r="H1270" s="18"/>
      <c r="I1270" s="19"/>
    </row>
    <row r="1271" spans="1:9" s="14" customFormat="1" ht="15" customHeight="1" x14ac:dyDescent="0.25">
      <c r="A1271" s="15"/>
      <c r="B1271" s="86"/>
      <c r="C1271" s="13"/>
      <c r="D1271" s="16"/>
      <c r="E1271" s="17"/>
      <c r="F1271" s="17"/>
      <c r="G1271" s="18"/>
      <c r="H1271" s="18"/>
      <c r="I1271" s="19"/>
    </row>
    <row r="1272" spans="1:9" s="14" customFormat="1" ht="15" customHeight="1" x14ac:dyDescent="0.25">
      <c r="A1272" s="15"/>
      <c r="B1272" s="86"/>
      <c r="C1272" s="13"/>
      <c r="D1272" s="16"/>
      <c r="E1272" s="17"/>
      <c r="F1272" s="17"/>
      <c r="G1272" s="18"/>
      <c r="H1272" s="18"/>
      <c r="I1272" s="19"/>
    </row>
    <row r="1273" spans="1:9" s="14" customFormat="1" ht="15" customHeight="1" x14ac:dyDescent="0.25">
      <c r="A1273" s="15"/>
      <c r="B1273" s="86"/>
      <c r="C1273" s="13"/>
      <c r="D1273" s="16"/>
      <c r="E1273" s="17"/>
      <c r="F1273" s="17"/>
      <c r="G1273" s="18"/>
      <c r="H1273" s="18"/>
      <c r="I1273" s="19"/>
    </row>
    <row r="1274" spans="1:9" s="14" customFormat="1" ht="15" customHeight="1" x14ac:dyDescent="0.25">
      <c r="A1274" s="15"/>
      <c r="B1274" s="86"/>
      <c r="C1274" s="13"/>
      <c r="D1274" s="16"/>
      <c r="E1274" s="17"/>
      <c r="F1274" s="17"/>
      <c r="G1274" s="18"/>
      <c r="H1274" s="18"/>
      <c r="I1274" s="19"/>
    </row>
    <row r="1275" spans="1:9" s="14" customFormat="1" ht="15" customHeight="1" x14ac:dyDescent="0.25">
      <c r="A1275" s="15"/>
      <c r="B1275" s="86"/>
      <c r="C1275" s="13"/>
      <c r="D1275" s="16"/>
      <c r="E1275" s="17"/>
      <c r="F1275" s="17"/>
      <c r="G1275" s="18"/>
      <c r="H1275" s="18"/>
      <c r="I1275" s="19"/>
    </row>
    <row r="1276" spans="1:9" s="14" customFormat="1" ht="15" customHeight="1" x14ac:dyDescent="0.25">
      <c r="A1276" s="15"/>
      <c r="B1276" s="86"/>
      <c r="C1276" s="13"/>
      <c r="D1276" s="16"/>
      <c r="E1276" s="17"/>
      <c r="F1276" s="17"/>
      <c r="G1276" s="18"/>
      <c r="H1276" s="18"/>
      <c r="I1276" s="19"/>
    </row>
    <row r="1277" spans="1:9" s="14" customFormat="1" ht="15" customHeight="1" x14ac:dyDescent="0.25">
      <c r="A1277" s="15"/>
      <c r="B1277" s="86"/>
      <c r="C1277" s="13"/>
      <c r="D1277" s="16"/>
      <c r="E1277" s="17"/>
      <c r="F1277" s="17"/>
      <c r="G1277" s="18"/>
      <c r="H1277" s="18"/>
      <c r="I1277" s="19"/>
    </row>
    <row r="1278" spans="1:9" s="14" customFormat="1" ht="15" customHeight="1" x14ac:dyDescent="0.25">
      <c r="A1278" s="15"/>
      <c r="B1278" s="86"/>
      <c r="C1278" s="13"/>
      <c r="D1278" s="16"/>
      <c r="E1278" s="17"/>
      <c r="F1278" s="17"/>
      <c r="G1278" s="18"/>
      <c r="H1278" s="18"/>
      <c r="I1278" s="19"/>
    </row>
    <row r="1279" spans="1:9" s="14" customFormat="1" ht="15" customHeight="1" x14ac:dyDescent="0.25">
      <c r="A1279" s="15"/>
      <c r="B1279" s="86"/>
      <c r="C1279" s="13"/>
      <c r="D1279" s="16"/>
      <c r="E1279" s="17"/>
      <c r="F1279" s="17"/>
      <c r="G1279" s="18"/>
      <c r="H1279" s="18"/>
      <c r="I1279" s="19"/>
    </row>
    <row r="1280" spans="1:9" s="14" customFormat="1" ht="15" customHeight="1" x14ac:dyDescent="0.25">
      <c r="A1280" s="15"/>
      <c r="B1280" s="86"/>
      <c r="C1280" s="13"/>
      <c r="D1280" s="16"/>
      <c r="E1280" s="17"/>
      <c r="F1280" s="17"/>
      <c r="G1280" s="18"/>
      <c r="H1280" s="18"/>
      <c r="I1280" s="19"/>
    </row>
    <row r="1281" spans="1:9" s="14" customFormat="1" ht="15" customHeight="1" x14ac:dyDescent="0.25">
      <c r="A1281" s="15"/>
      <c r="B1281" s="86"/>
      <c r="C1281" s="13"/>
      <c r="D1281" s="16"/>
      <c r="E1281" s="17"/>
      <c r="F1281" s="17"/>
      <c r="G1281" s="18"/>
      <c r="H1281" s="18"/>
      <c r="I1281" s="19"/>
    </row>
    <row r="1282" spans="1:9" s="14" customFormat="1" ht="15" customHeight="1" x14ac:dyDescent="0.25">
      <c r="A1282" s="15"/>
      <c r="B1282" s="86"/>
      <c r="C1282" s="13"/>
      <c r="D1282" s="16"/>
      <c r="E1282" s="17"/>
      <c r="F1282" s="17"/>
      <c r="G1282" s="18"/>
      <c r="H1282" s="18"/>
      <c r="I1282" s="19"/>
    </row>
    <row r="1283" spans="1:9" s="14" customFormat="1" ht="15" customHeight="1" x14ac:dyDescent="0.25">
      <c r="A1283" s="15"/>
      <c r="B1283" s="86"/>
      <c r="C1283" s="13"/>
      <c r="D1283" s="16"/>
      <c r="E1283" s="17"/>
      <c r="F1283" s="17"/>
      <c r="G1283" s="18"/>
      <c r="H1283" s="18"/>
      <c r="I1283" s="19"/>
    </row>
    <row r="1284" spans="1:9" s="14" customFormat="1" ht="15" customHeight="1" x14ac:dyDescent="0.25">
      <c r="A1284" s="15"/>
      <c r="B1284" s="86"/>
      <c r="C1284" s="13"/>
      <c r="D1284" s="16"/>
      <c r="E1284" s="17"/>
      <c r="F1284" s="17"/>
      <c r="G1284" s="18"/>
      <c r="H1284" s="18"/>
      <c r="I1284" s="19"/>
    </row>
    <row r="1285" spans="1:9" s="14" customFormat="1" ht="15" customHeight="1" x14ac:dyDescent="0.25">
      <c r="A1285" s="15"/>
      <c r="B1285" s="86"/>
      <c r="C1285" s="13"/>
      <c r="D1285" s="16"/>
      <c r="E1285" s="17"/>
      <c r="F1285" s="17"/>
      <c r="G1285" s="18"/>
      <c r="H1285" s="18"/>
      <c r="I1285" s="19"/>
    </row>
    <row r="1286" spans="1:9" s="14" customFormat="1" ht="15" customHeight="1" x14ac:dyDescent="0.25">
      <c r="A1286" s="15"/>
      <c r="B1286" s="86"/>
      <c r="C1286" s="13"/>
      <c r="D1286" s="16"/>
      <c r="E1286" s="17"/>
      <c r="F1286" s="17"/>
      <c r="G1286" s="18"/>
      <c r="H1286" s="18"/>
      <c r="I1286" s="19"/>
    </row>
    <row r="1287" spans="1:9" s="14" customFormat="1" ht="15" customHeight="1" x14ac:dyDescent="0.25">
      <c r="A1287" s="15"/>
      <c r="B1287" s="86"/>
      <c r="C1287" s="13"/>
      <c r="D1287" s="16"/>
      <c r="E1287" s="17"/>
      <c r="F1287" s="17"/>
      <c r="G1287" s="18"/>
      <c r="H1287" s="18"/>
      <c r="I1287" s="19"/>
    </row>
    <row r="1288" spans="1:9" s="14" customFormat="1" ht="15" customHeight="1" x14ac:dyDescent="0.25">
      <c r="A1288" s="15"/>
      <c r="B1288" s="86"/>
      <c r="C1288" s="13"/>
      <c r="D1288" s="16"/>
      <c r="E1288" s="17"/>
      <c r="F1288" s="17"/>
      <c r="G1288" s="18"/>
      <c r="H1288" s="18"/>
      <c r="I1288" s="19"/>
    </row>
    <row r="1289" spans="1:9" s="14" customFormat="1" ht="15" customHeight="1" x14ac:dyDescent="0.25">
      <c r="A1289" s="15"/>
      <c r="B1289" s="86"/>
      <c r="C1289" s="13"/>
      <c r="D1289" s="16"/>
      <c r="E1289" s="17"/>
      <c r="F1289" s="17"/>
      <c r="G1289" s="18"/>
      <c r="H1289" s="18"/>
      <c r="I1289" s="19"/>
    </row>
    <row r="1290" spans="1:9" s="14" customFormat="1" ht="15" customHeight="1" x14ac:dyDescent="0.25">
      <c r="A1290" s="15"/>
      <c r="B1290" s="86"/>
      <c r="C1290" s="13"/>
      <c r="D1290" s="16"/>
      <c r="E1290" s="17"/>
      <c r="F1290" s="17"/>
      <c r="G1290" s="18"/>
      <c r="H1290" s="18"/>
      <c r="I1290" s="19"/>
    </row>
    <row r="1291" spans="1:9" s="14" customFormat="1" ht="15" customHeight="1" x14ac:dyDescent="0.25">
      <c r="A1291" s="15"/>
      <c r="B1291" s="86"/>
      <c r="C1291" s="13"/>
      <c r="D1291" s="16"/>
      <c r="E1291" s="17"/>
      <c r="F1291" s="17"/>
      <c r="G1291" s="18"/>
      <c r="H1291" s="18"/>
      <c r="I1291" s="19"/>
    </row>
    <row r="1292" spans="1:9" s="14" customFormat="1" ht="15" customHeight="1" x14ac:dyDescent="0.25">
      <c r="A1292" s="15"/>
      <c r="B1292" s="86"/>
      <c r="C1292" s="13"/>
      <c r="D1292" s="16"/>
      <c r="E1292" s="17"/>
      <c r="F1292" s="17"/>
      <c r="G1292" s="18"/>
      <c r="H1292" s="18"/>
      <c r="I1292" s="19"/>
    </row>
    <row r="1293" spans="1:9" s="14" customFormat="1" ht="15" customHeight="1" x14ac:dyDescent="0.25">
      <c r="A1293" s="15"/>
      <c r="B1293" s="86"/>
      <c r="C1293" s="13"/>
      <c r="D1293" s="16"/>
      <c r="E1293" s="17"/>
      <c r="F1293" s="17"/>
      <c r="G1293" s="18"/>
      <c r="H1293" s="18"/>
      <c r="I1293" s="19"/>
    </row>
    <row r="1294" spans="1:9" s="14" customFormat="1" ht="15" customHeight="1" x14ac:dyDescent="0.25">
      <c r="A1294" s="15"/>
      <c r="B1294" s="86"/>
      <c r="C1294" s="13"/>
      <c r="D1294" s="16"/>
      <c r="E1294" s="17"/>
      <c r="F1294" s="17"/>
      <c r="G1294" s="18"/>
      <c r="H1294" s="18"/>
      <c r="I1294" s="19"/>
    </row>
    <row r="1295" spans="1:9" s="14" customFormat="1" ht="15" customHeight="1" x14ac:dyDescent="0.25">
      <c r="A1295" s="15"/>
      <c r="B1295" s="86"/>
      <c r="C1295" s="13"/>
      <c r="D1295" s="16"/>
      <c r="E1295" s="17"/>
      <c r="F1295" s="17"/>
      <c r="G1295" s="18"/>
      <c r="H1295" s="18"/>
      <c r="I1295" s="19"/>
    </row>
    <row r="1296" spans="1:9" s="14" customFormat="1" ht="15" customHeight="1" x14ac:dyDescent="0.25">
      <c r="A1296" s="15"/>
      <c r="B1296" s="86"/>
      <c r="C1296" s="13"/>
      <c r="D1296" s="16"/>
      <c r="E1296" s="17"/>
      <c r="F1296" s="17"/>
      <c r="G1296" s="18"/>
      <c r="H1296" s="18"/>
      <c r="I1296" s="19"/>
    </row>
    <row r="1297" spans="1:9" s="14" customFormat="1" ht="15" customHeight="1" x14ac:dyDescent="0.25">
      <c r="A1297" s="15"/>
      <c r="B1297" s="86"/>
      <c r="C1297" s="13"/>
      <c r="D1297" s="16"/>
      <c r="E1297" s="17"/>
      <c r="F1297" s="17"/>
      <c r="G1297" s="18"/>
      <c r="H1297" s="18"/>
      <c r="I1297" s="19"/>
    </row>
    <row r="1298" spans="1:9" s="14" customFormat="1" ht="15" customHeight="1" x14ac:dyDescent="0.25">
      <c r="A1298" s="15"/>
      <c r="B1298" s="86"/>
      <c r="C1298" s="13"/>
      <c r="D1298" s="16"/>
      <c r="E1298" s="17"/>
      <c r="F1298" s="17"/>
      <c r="G1298" s="18"/>
      <c r="H1298" s="18"/>
      <c r="I1298" s="19"/>
    </row>
    <row r="1299" spans="1:9" s="14" customFormat="1" ht="15" customHeight="1" x14ac:dyDescent="0.25">
      <c r="A1299" s="15"/>
      <c r="B1299" s="86"/>
      <c r="C1299" s="13"/>
      <c r="D1299" s="16"/>
      <c r="E1299" s="17"/>
      <c r="F1299" s="17"/>
      <c r="G1299" s="18"/>
      <c r="H1299" s="18"/>
      <c r="I1299" s="19"/>
    </row>
    <row r="1300" spans="1:9" s="14" customFormat="1" ht="15" customHeight="1" x14ac:dyDescent="0.25">
      <c r="A1300" s="15"/>
      <c r="B1300" s="86"/>
      <c r="C1300" s="13"/>
      <c r="D1300" s="16"/>
      <c r="E1300" s="17"/>
      <c r="F1300" s="17"/>
      <c r="G1300" s="18"/>
      <c r="H1300" s="18"/>
      <c r="I1300" s="19"/>
    </row>
    <row r="1301" spans="1:9" s="14" customFormat="1" ht="15" customHeight="1" x14ac:dyDescent="0.25">
      <c r="A1301" s="15"/>
      <c r="B1301" s="86"/>
      <c r="C1301" s="13"/>
      <c r="D1301" s="16"/>
      <c r="E1301" s="17"/>
      <c r="F1301" s="17"/>
      <c r="G1301" s="18"/>
      <c r="H1301" s="18"/>
      <c r="I1301" s="19"/>
    </row>
    <row r="1302" spans="1:9" s="14" customFormat="1" ht="15" customHeight="1" x14ac:dyDescent="0.25">
      <c r="A1302" s="15"/>
      <c r="B1302" s="86"/>
      <c r="C1302" s="13"/>
      <c r="D1302" s="16"/>
      <c r="E1302" s="17"/>
      <c r="F1302" s="17"/>
      <c r="G1302" s="18"/>
      <c r="H1302" s="18"/>
      <c r="I1302" s="19"/>
    </row>
    <row r="1303" spans="1:9" s="14" customFormat="1" ht="15" customHeight="1" x14ac:dyDescent="0.25">
      <c r="A1303" s="15"/>
      <c r="B1303" s="86"/>
      <c r="C1303" s="13"/>
      <c r="D1303" s="16"/>
      <c r="E1303" s="17"/>
      <c r="F1303" s="17"/>
      <c r="G1303" s="18"/>
      <c r="H1303" s="18"/>
      <c r="I1303" s="19"/>
    </row>
    <row r="1304" spans="1:9" s="14" customFormat="1" ht="15" customHeight="1" x14ac:dyDescent="0.25">
      <c r="A1304" s="15"/>
      <c r="B1304" s="86"/>
      <c r="C1304" s="13"/>
      <c r="D1304" s="16"/>
      <c r="E1304" s="17"/>
      <c r="F1304" s="17"/>
      <c r="G1304" s="18"/>
      <c r="H1304" s="18"/>
      <c r="I1304" s="19"/>
    </row>
    <row r="1305" spans="1:9" s="14" customFormat="1" ht="15" customHeight="1" x14ac:dyDescent="0.25">
      <c r="A1305" s="15"/>
      <c r="B1305" s="86"/>
      <c r="C1305" s="13"/>
      <c r="D1305" s="16"/>
      <c r="E1305" s="17"/>
      <c r="F1305" s="17"/>
      <c r="G1305" s="18"/>
      <c r="H1305" s="18"/>
      <c r="I1305" s="19"/>
    </row>
    <row r="1306" spans="1:9" s="14" customFormat="1" ht="15" customHeight="1" x14ac:dyDescent="0.25">
      <c r="A1306" s="15"/>
      <c r="B1306" s="86"/>
      <c r="C1306" s="13"/>
      <c r="D1306" s="16"/>
      <c r="E1306" s="17"/>
      <c r="F1306" s="17"/>
      <c r="G1306" s="18"/>
      <c r="H1306" s="18"/>
      <c r="I1306" s="19"/>
    </row>
    <row r="1307" spans="1:9" s="14" customFormat="1" ht="15" customHeight="1" x14ac:dyDescent="0.25">
      <c r="A1307" s="15"/>
      <c r="B1307" s="86"/>
      <c r="C1307" s="13"/>
      <c r="D1307" s="16"/>
      <c r="E1307" s="17"/>
      <c r="F1307" s="17"/>
      <c r="G1307" s="18"/>
      <c r="H1307" s="18"/>
      <c r="I1307" s="19"/>
    </row>
    <row r="1308" spans="1:9" s="14" customFormat="1" ht="15" customHeight="1" x14ac:dyDescent="0.25">
      <c r="A1308" s="15"/>
      <c r="B1308" s="86"/>
      <c r="C1308" s="13"/>
      <c r="D1308" s="16"/>
      <c r="E1308" s="17"/>
      <c r="F1308" s="17"/>
      <c r="G1308" s="18"/>
      <c r="H1308" s="18"/>
      <c r="I1308" s="19"/>
    </row>
    <row r="1309" spans="1:9" s="14" customFormat="1" ht="15" customHeight="1" x14ac:dyDescent="0.25">
      <c r="A1309" s="15"/>
      <c r="B1309" s="86"/>
      <c r="C1309" s="13"/>
      <c r="D1309" s="16"/>
      <c r="E1309" s="17"/>
      <c r="F1309" s="17"/>
      <c r="G1309" s="18"/>
      <c r="H1309" s="18"/>
      <c r="I1309" s="19"/>
    </row>
    <row r="1310" spans="1:9" s="14" customFormat="1" ht="15" customHeight="1" x14ac:dyDescent="0.25">
      <c r="A1310" s="15"/>
      <c r="B1310" s="86"/>
      <c r="C1310" s="13"/>
      <c r="D1310" s="16"/>
      <c r="E1310" s="17"/>
      <c r="F1310" s="17"/>
      <c r="G1310" s="18"/>
      <c r="H1310" s="18"/>
      <c r="I1310" s="19"/>
    </row>
    <row r="1311" spans="1:9" s="14" customFormat="1" ht="15" customHeight="1" x14ac:dyDescent="0.25">
      <c r="A1311" s="15"/>
      <c r="B1311" s="86"/>
      <c r="C1311" s="13"/>
      <c r="D1311" s="16"/>
      <c r="E1311" s="17"/>
      <c r="F1311" s="17"/>
      <c r="G1311" s="18"/>
      <c r="H1311" s="18"/>
      <c r="I1311" s="19"/>
    </row>
    <row r="1312" spans="1:9" s="14" customFormat="1" ht="15" customHeight="1" x14ac:dyDescent="0.25">
      <c r="A1312" s="15"/>
      <c r="B1312" s="86"/>
      <c r="C1312" s="13"/>
      <c r="D1312" s="16"/>
      <c r="E1312" s="17"/>
      <c r="F1312" s="17"/>
      <c r="G1312" s="18"/>
      <c r="H1312" s="18"/>
      <c r="I1312" s="19"/>
    </row>
    <row r="1313" spans="1:9" s="14" customFormat="1" ht="15" customHeight="1" x14ac:dyDescent="0.25">
      <c r="A1313" s="15"/>
      <c r="B1313" s="86"/>
      <c r="C1313" s="13"/>
      <c r="D1313" s="16"/>
      <c r="E1313" s="17"/>
      <c r="F1313" s="17"/>
      <c r="G1313" s="18"/>
      <c r="H1313" s="18"/>
      <c r="I1313" s="19"/>
    </row>
    <row r="1314" spans="1:9" s="14" customFormat="1" ht="15" customHeight="1" x14ac:dyDescent="0.25">
      <c r="A1314" s="15"/>
      <c r="B1314" s="86"/>
      <c r="C1314" s="13"/>
      <c r="D1314" s="16"/>
      <c r="E1314" s="17"/>
      <c r="F1314" s="17"/>
      <c r="G1314" s="18"/>
      <c r="H1314" s="18"/>
      <c r="I1314" s="19"/>
    </row>
    <row r="1315" spans="1:9" s="14" customFormat="1" ht="15" customHeight="1" x14ac:dyDescent="0.25">
      <c r="A1315" s="15"/>
      <c r="B1315" s="86"/>
      <c r="C1315" s="13"/>
      <c r="D1315" s="16"/>
      <c r="E1315" s="17"/>
      <c r="F1315" s="17"/>
      <c r="G1315" s="18"/>
      <c r="H1315" s="18"/>
      <c r="I1315" s="19"/>
    </row>
    <row r="1316" spans="1:9" s="14" customFormat="1" ht="15" customHeight="1" x14ac:dyDescent="0.25">
      <c r="A1316" s="15"/>
      <c r="B1316" s="86"/>
      <c r="C1316" s="13"/>
      <c r="D1316" s="16"/>
      <c r="E1316" s="17"/>
      <c r="F1316" s="17"/>
      <c r="G1316" s="18"/>
      <c r="H1316" s="18"/>
      <c r="I1316" s="19"/>
    </row>
    <row r="1317" spans="1:9" s="14" customFormat="1" ht="15" customHeight="1" x14ac:dyDescent="0.25">
      <c r="A1317" s="15"/>
      <c r="B1317" s="86"/>
      <c r="C1317" s="13"/>
      <c r="D1317" s="16"/>
      <c r="E1317" s="17"/>
      <c r="F1317" s="17"/>
      <c r="G1317" s="18"/>
      <c r="H1317" s="18"/>
      <c r="I1317" s="19"/>
    </row>
    <row r="1318" spans="1:9" s="14" customFormat="1" ht="15" customHeight="1" x14ac:dyDescent="0.25">
      <c r="A1318" s="15"/>
      <c r="B1318" s="86"/>
      <c r="C1318" s="13"/>
      <c r="D1318" s="16"/>
      <c r="E1318" s="17"/>
      <c r="F1318" s="17"/>
      <c r="G1318" s="18"/>
      <c r="H1318" s="18"/>
      <c r="I1318" s="19"/>
    </row>
    <row r="1319" spans="1:9" s="14" customFormat="1" ht="15" customHeight="1" x14ac:dyDescent="0.25">
      <c r="A1319" s="15"/>
      <c r="B1319" s="86"/>
      <c r="C1319" s="13"/>
      <c r="D1319" s="16"/>
      <c r="E1319" s="17"/>
      <c r="F1319" s="17"/>
      <c r="G1319" s="18"/>
      <c r="H1319" s="18"/>
      <c r="I1319" s="19"/>
    </row>
    <row r="1320" spans="1:9" s="14" customFormat="1" ht="15" customHeight="1" x14ac:dyDescent="0.25">
      <c r="A1320" s="15"/>
      <c r="B1320" s="86"/>
      <c r="C1320" s="13"/>
      <c r="D1320" s="16"/>
      <c r="E1320" s="17"/>
      <c r="F1320" s="17"/>
      <c r="G1320" s="18"/>
      <c r="H1320" s="18"/>
      <c r="I1320" s="19"/>
    </row>
    <row r="1321" spans="1:9" s="14" customFormat="1" ht="15" customHeight="1" x14ac:dyDescent="0.25">
      <c r="A1321" s="15"/>
      <c r="B1321" s="86"/>
      <c r="C1321" s="13"/>
      <c r="D1321" s="16"/>
      <c r="E1321" s="17"/>
      <c r="F1321" s="17"/>
      <c r="G1321" s="18"/>
      <c r="H1321" s="18"/>
      <c r="I1321" s="19"/>
    </row>
    <row r="1322" spans="1:9" s="14" customFormat="1" ht="15" customHeight="1" x14ac:dyDescent="0.25">
      <c r="A1322" s="15"/>
      <c r="B1322" s="86"/>
      <c r="C1322" s="13"/>
      <c r="D1322" s="16"/>
      <c r="E1322" s="17"/>
      <c r="F1322" s="17"/>
      <c r="G1322" s="18"/>
      <c r="H1322" s="18"/>
      <c r="I1322" s="19"/>
    </row>
    <row r="1323" spans="1:9" s="14" customFormat="1" ht="15" customHeight="1" x14ac:dyDescent="0.25">
      <c r="A1323" s="15"/>
      <c r="B1323" s="86"/>
      <c r="C1323" s="13"/>
      <c r="D1323" s="16"/>
      <c r="E1323" s="17"/>
      <c r="F1323" s="17"/>
      <c r="G1323" s="18"/>
      <c r="H1323" s="18"/>
      <c r="I1323" s="19"/>
    </row>
    <row r="1324" spans="1:9" s="14" customFormat="1" ht="15" customHeight="1" x14ac:dyDescent="0.25">
      <c r="A1324" s="15"/>
      <c r="B1324" s="86"/>
      <c r="C1324" s="13"/>
      <c r="D1324" s="16"/>
      <c r="E1324" s="17"/>
      <c r="F1324" s="17"/>
      <c r="G1324" s="18"/>
      <c r="H1324" s="18"/>
      <c r="I1324" s="19"/>
    </row>
    <row r="1325" spans="1:9" s="14" customFormat="1" ht="15" customHeight="1" x14ac:dyDescent="0.25">
      <c r="A1325" s="15"/>
      <c r="B1325" s="86"/>
      <c r="C1325" s="13"/>
      <c r="D1325" s="16"/>
      <c r="E1325" s="17"/>
      <c r="F1325" s="17"/>
      <c r="G1325" s="18"/>
      <c r="H1325" s="18"/>
      <c r="I1325" s="19"/>
    </row>
    <row r="1326" spans="1:9" s="14" customFormat="1" ht="15" customHeight="1" x14ac:dyDescent="0.25">
      <c r="A1326" s="15"/>
      <c r="B1326" s="86"/>
      <c r="C1326" s="13"/>
      <c r="D1326" s="16"/>
      <c r="E1326" s="17"/>
      <c r="F1326" s="17"/>
      <c r="G1326" s="18"/>
      <c r="H1326" s="18"/>
      <c r="I1326" s="19"/>
    </row>
    <row r="1327" spans="1:9" s="14" customFormat="1" ht="15" customHeight="1" x14ac:dyDescent="0.25">
      <c r="A1327" s="15"/>
      <c r="B1327" s="86"/>
      <c r="C1327" s="13"/>
      <c r="D1327" s="16"/>
      <c r="E1327" s="17"/>
      <c r="F1327" s="17"/>
      <c r="G1327" s="18"/>
      <c r="H1327" s="18"/>
      <c r="I1327" s="19"/>
    </row>
    <row r="1328" spans="1:9" s="14" customFormat="1" ht="15" customHeight="1" x14ac:dyDescent="0.25">
      <c r="A1328" s="15"/>
      <c r="B1328" s="86"/>
      <c r="C1328" s="13"/>
      <c r="D1328" s="16"/>
      <c r="E1328" s="17"/>
      <c r="F1328" s="17"/>
      <c r="G1328" s="18"/>
      <c r="H1328" s="18"/>
      <c r="I1328" s="19"/>
    </row>
    <row r="1329" spans="1:9" s="14" customFormat="1" ht="15" customHeight="1" x14ac:dyDescent="0.25">
      <c r="A1329" s="15"/>
      <c r="B1329" s="86"/>
      <c r="C1329" s="13"/>
      <c r="D1329" s="16"/>
      <c r="E1329" s="17"/>
      <c r="F1329" s="17"/>
      <c r="G1329" s="18"/>
      <c r="H1329" s="18"/>
      <c r="I1329" s="19"/>
    </row>
    <row r="1330" spans="1:9" s="14" customFormat="1" ht="15" customHeight="1" x14ac:dyDescent="0.25">
      <c r="A1330" s="15"/>
      <c r="B1330" s="86"/>
      <c r="C1330" s="13"/>
      <c r="D1330" s="16"/>
      <c r="E1330" s="17"/>
      <c r="F1330" s="17"/>
      <c r="G1330" s="18"/>
      <c r="H1330" s="18"/>
      <c r="I1330" s="19"/>
    </row>
    <row r="1331" spans="1:9" s="14" customFormat="1" ht="15" customHeight="1" x14ac:dyDescent="0.25">
      <c r="A1331" s="15"/>
      <c r="B1331" s="86"/>
      <c r="C1331" s="13"/>
      <c r="D1331" s="16"/>
      <c r="E1331" s="17"/>
      <c r="F1331" s="17"/>
      <c r="G1331" s="18"/>
      <c r="H1331" s="18"/>
      <c r="I1331" s="19"/>
    </row>
    <row r="1332" spans="1:9" s="14" customFormat="1" ht="15" customHeight="1" x14ac:dyDescent="0.25">
      <c r="A1332" s="15"/>
      <c r="B1332" s="86"/>
      <c r="C1332" s="13"/>
      <c r="D1332" s="16"/>
      <c r="E1332" s="17"/>
      <c r="F1332" s="17"/>
      <c r="G1332" s="18"/>
      <c r="H1332" s="18"/>
      <c r="I1332" s="19"/>
    </row>
    <row r="1333" spans="1:9" s="14" customFormat="1" ht="15" customHeight="1" x14ac:dyDescent="0.25">
      <c r="A1333" s="15"/>
      <c r="B1333" s="86"/>
      <c r="C1333" s="13"/>
      <c r="D1333" s="16"/>
      <c r="E1333" s="17"/>
      <c r="F1333" s="17"/>
      <c r="G1333" s="18"/>
      <c r="H1333" s="18"/>
      <c r="I1333" s="19"/>
    </row>
    <row r="1334" spans="1:9" s="14" customFormat="1" ht="15" customHeight="1" x14ac:dyDescent="0.25">
      <c r="A1334" s="15"/>
      <c r="B1334" s="86"/>
      <c r="C1334" s="13"/>
      <c r="D1334" s="16"/>
      <c r="E1334" s="17"/>
      <c r="F1334" s="17"/>
      <c r="G1334" s="18"/>
      <c r="H1334" s="18"/>
      <c r="I1334" s="19"/>
    </row>
    <row r="1335" spans="1:9" s="14" customFormat="1" ht="15" customHeight="1" x14ac:dyDescent="0.25">
      <c r="A1335" s="15"/>
      <c r="B1335" s="86"/>
      <c r="C1335" s="13"/>
      <c r="D1335" s="16"/>
      <c r="E1335" s="17"/>
      <c r="F1335" s="17"/>
      <c r="G1335" s="18"/>
      <c r="H1335" s="18"/>
      <c r="I1335" s="19"/>
    </row>
    <row r="1336" spans="1:9" s="14" customFormat="1" ht="15" customHeight="1" x14ac:dyDescent="0.25">
      <c r="A1336" s="15"/>
      <c r="B1336" s="86"/>
      <c r="C1336" s="13"/>
      <c r="D1336" s="16"/>
      <c r="E1336" s="17"/>
      <c r="F1336" s="17"/>
      <c r="G1336" s="18"/>
      <c r="H1336" s="18"/>
      <c r="I1336" s="19"/>
    </row>
    <row r="1337" spans="1:9" s="14" customFormat="1" ht="15" customHeight="1" x14ac:dyDescent="0.25">
      <c r="A1337" s="15"/>
      <c r="B1337" s="86"/>
      <c r="C1337" s="13"/>
      <c r="D1337" s="16"/>
      <c r="E1337" s="17"/>
      <c r="F1337" s="17"/>
      <c r="G1337" s="18"/>
      <c r="H1337" s="18"/>
      <c r="I1337" s="19"/>
    </row>
    <row r="1338" spans="1:9" s="14" customFormat="1" ht="15" customHeight="1" x14ac:dyDescent="0.25">
      <c r="A1338" s="15"/>
      <c r="B1338" s="86"/>
      <c r="C1338" s="13"/>
      <c r="D1338" s="16"/>
      <c r="E1338" s="17"/>
      <c r="F1338" s="17"/>
      <c r="G1338" s="18"/>
      <c r="H1338" s="18"/>
      <c r="I1338" s="19"/>
    </row>
    <row r="1339" spans="1:9" s="14" customFormat="1" ht="15" customHeight="1" x14ac:dyDescent="0.25">
      <c r="A1339" s="15"/>
      <c r="B1339" s="86"/>
      <c r="C1339" s="13"/>
      <c r="D1339" s="16"/>
      <c r="E1339" s="17"/>
      <c r="F1339" s="17"/>
      <c r="G1339" s="18"/>
      <c r="H1339" s="18"/>
      <c r="I1339" s="19"/>
    </row>
    <row r="1340" spans="1:9" s="14" customFormat="1" ht="15" customHeight="1" x14ac:dyDescent="0.25">
      <c r="A1340" s="15"/>
      <c r="B1340" s="86"/>
      <c r="C1340" s="13"/>
      <c r="D1340" s="16"/>
      <c r="E1340" s="17"/>
      <c r="F1340" s="17"/>
      <c r="G1340" s="18"/>
      <c r="H1340" s="18"/>
      <c r="I1340" s="19"/>
    </row>
    <row r="1341" spans="1:9" s="14" customFormat="1" ht="15" customHeight="1" x14ac:dyDescent="0.25">
      <c r="A1341" s="15"/>
      <c r="B1341" s="86"/>
      <c r="C1341" s="13"/>
      <c r="D1341" s="16"/>
      <c r="E1341" s="17"/>
      <c r="F1341" s="17"/>
      <c r="G1341" s="18"/>
      <c r="H1341" s="18"/>
      <c r="I1341" s="19"/>
    </row>
    <row r="1342" spans="1:9" s="14" customFormat="1" ht="15" customHeight="1" x14ac:dyDescent="0.25">
      <c r="A1342" s="15"/>
      <c r="B1342" s="86"/>
      <c r="C1342" s="13"/>
      <c r="D1342" s="16"/>
      <c r="E1342" s="17"/>
      <c r="F1342" s="17"/>
      <c r="G1342" s="18"/>
      <c r="H1342" s="18"/>
      <c r="I1342" s="19"/>
    </row>
    <row r="1343" spans="1:9" s="14" customFormat="1" ht="15" customHeight="1" x14ac:dyDescent="0.25">
      <c r="A1343" s="15"/>
      <c r="B1343" s="86"/>
      <c r="C1343" s="13"/>
      <c r="D1343" s="16"/>
      <c r="E1343" s="17"/>
      <c r="F1343" s="17"/>
      <c r="G1343" s="18"/>
      <c r="H1343" s="18"/>
      <c r="I1343" s="19"/>
    </row>
    <row r="1344" spans="1:9" s="14" customFormat="1" ht="15" customHeight="1" x14ac:dyDescent="0.25">
      <c r="A1344" s="15"/>
      <c r="B1344" s="86"/>
      <c r="C1344" s="13"/>
      <c r="D1344" s="16"/>
      <c r="E1344" s="17"/>
      <c r="F1344" s="17"/>
      <c r="G1344" s="18"/>
      <c r="H1344" s="18"/>
      <c r="I1344" s="19"/>
    </row>
    <row r="1345" spans="1:9" s="14" customFormat="1" ht="15" customHeight="1" x14ac:dyDescent="0.25">
      <c r="A1345" s="15"/>
      <c r="B1345" s="86"/>
      <c r="C1345" s="13"/>
      <c r="D1345" s="16"/>
      <c r="E1345" s="17"/>
      <c r="F1345" s="17"/>
      <c r="G1345" s="18"/>
      <c r="H1345" s="18"/>
      <c r="I1345" s="19"/>
    </row>
    <row r="1346" spans="1:9" s="14" customFormat="1" ht="15" customHeight="1" x14ac:dyDescent="0.25">
      <c r="A1346" s="15"/>
      <c r="B1346" s="86"/>
      <c r="C1346" s="13"/>
      <c r="D1346" s="16"/>
      <c r="E1346" s="17"/>
      <c r="F1346" s="17"/>
      <c r="G1346" s="18"/>
      <c r="H1346" s="18"/>
      <c r="I1346" s="19"/>
    </row>
    <row r="1347" spans="1:9" s="14" customFormat="1" ht="15" customHeight="1" x14ac:dyDescent="0.25">
      <c r="A1347" s="15"/>
      <c r="B1347" s="86"/>
      <c r="C1347" s="13"/>
      <c r="D1347" s="16"/>
      <c r="E1347" s="17"/>
      <c r="F1347" s="17"/>
      <c r="G1347" s="18"/>
      <c r="H1347" s="18"/>
      <c r="I1347" s="19"/>
    </row>
    <row r="1348" spans="1:9" s="14" customFormat="1" ht="15" customHeight="1" x14ac:dyDescent="0.25">
      <c r="A1348" s="15"/>
      <c r="B1348" s="86"/>
      <c r="C1348" s="13"/>
      <c r="D1348" s="16"/>
      <c r="E1348" s="17"/>
      <c r="F1348" s="17"/>
      <c r="G1348" s="18"/>
      <c r="H1348" s="18"/>
      <c r="I1348" s="19"/>
    </row>
    <row r="1349" spans="1:9" s="14" customFormat="1" ht="15" customHeight="1" x14ac:dyDescent="0.25">
      <c r="A1349" s="15"/>
      <c r="B1349" s="86"/>
      <c r="C1349" s="13"/>
      <c r="D1349" s="16"/>
      <c r="E1349" s="17"/>
      <c r="F1349" s="17"/>
      <c r="G1349" s="18"/>
      <c r="H1349" s="18"/>
      <c r="I1349" s="19"/>
    </row>
    <row r="1350" spans="1:9" s="14" customFormat="1" ht="15" customHeight="1" x14ac:dyDescent="0.25">
      <c r="A1350" s="15"/>
      <c r="B1350" s="86"/>
      <c r="C1350" s="13"/>
      <c r="D1350" s="16"/>
      <c r="E1350" s="17"/>
      <c r="F1350" s="17"/>
      <c r="G1350" s="18"/>
      <c r="H1350" s="18"/>
      <c r="I1350" s="19"/>
    </row>
    <row r="1351" spans="1:9" s="14" customFormat="1" ht="15" customHeight="1" x14ac:dyDescent="0.25">
      <c r="A1351" s="15"/>
      <c r="B1351" s="86"/>
      <c r="C1351" s="13"/>
      <c r="D1351" s="16"/>
      <c r="E1351" s="17"/>
      <c r="F1351" s="17"/>
      <c r="G1351" s="18"/>
      <c r="H1351" s="18"/>
      <c r="I1351" s="19"/>
    </row>
    <row r="1352" spans="1:9" s="14" customFormat="1" ht="15" customHeight="1" x14ac:dyDescent="0.25">
      <c r="A1352" s="15"/>
      <c r="B1352" s="86"/>
      <c r="C1352" s="13"/>
      <c r="D1352" s="16"/>
      <c r="E1352" s="17"/>
      <c r="F1352" s="17"/>
      <c r="G1352" s="18"/>
      <c r="H1352" s="18"/>
      <c r="I1352" s="19"/>
    </row>
    <row r="1353" spans="1:9" s="14" customFormat="1" ht="15" customHeight="1" x14ac:dyDescent="0.25">
      <c r="A1353" s="15"/>
      <c r="B1353" s="86"/>
      <c r="C1353" s="13"/>
      <c r="D1353" s="16"/>
      <c r="E1353" s="17"/>
      <c r="F1353" s="17"/>
      <c r="G1353" s="18"/>
      <c r="H1353" s="18"/>
      <c r="I1353" s="19"/>
    </row>
    <row r="1354" spans="1:9" s="14" customFormat="1" ht="15" customHeight="1" x14ac:dyDescent="0.25">
      <c r="A1354" s="15"/>
      <c r="B1354" s="86"/>
      <c r="C1354" s="13"/>
      <c r="D1354" s="16"/>
      <c r="E1354" s="17"/>
      <c r="F1354" s="17"/>
      <c r="G1354" s="18"/>
      <c r="H1354" s="18"/>
      <c r="I1354" s="19"/>
    </row>
    <row r="1355" spans="1:9" s="14" customFormat="1" ht="15" customHeight="1" x14ac:dyDescent="0.25">
      <c r="A1355" s="15"/>
      <c r="B1355" s="86"/>
      <c r="C1355" s="13"/>
      <c r="D1355" s="16"/>
      <c r="E1355" s="17"/>
      <c r="F1355" s="17"/>
      <c r="G1355" s="18"/>
      <c r="H1355" s="18"/>
      <c r="I1355" s="19"/>
    </row>
    <row r="1356" spans="1:9" s="14" customFormat="1" ht="15" customHeight="1" x14ac:dyDescent="0.25">
      <c r="A1356" s="15"/>
      <c r="B1356" s="86"/>
      <c r="C1356" s="13"/>
      <c r="D1356" s="16"/>
      <c r="E1356" s="17"/>
      <c r="F1356" s="17"/>
      <c r="G1356" s="18"/>
      <c r="H1356" s="18"/>
      <c r="I1356" s="19"/>
    </row>
    <row r="1357" spans="1:9" s="14" customFormat="1" ht="15" customHeight="1" x14ac:dyDescent="0.25">
      <c r="A1357" s="15"/>
      <c r="B1357" s="86"/>
      <c r="C1357" s="13"/>
      <c r="D1357" s="16"/>
      <c r="E1357" s="17"/>
      <c r="F1357" s="17"/>
      <c r="G1357" s="18"/>
      <c r="H1357" s="18"/>
      <c r="I1357" s="19"/>
    </row>
    <row r="1358" spans="1:9" s="14" customFormat="1" ht="15" customHeight="1" x14ac:dyDescent="0.25">
      <c r="A1358" s="15"/>
      <c r="B1358" s="86"/>
      <c r="C1358" s="13"/>
      <c r="D1358" s="16"/>
      <c r="E1358" s="17"/>
      <c r="F1358" s="17"/>
      <c r="G1358" s="18"/>
      <c r="H1358" s="18"/>
      <c r="I1358" s="19"/>
    </row>
    <row r="1359" spans="1:9" s="14" customFormat="1" ht="15" customHeight="1" x14ac:dyDescent="0.25">
      <c r="A1359" s="15"/>
      <c r="B1359" s="86"/>
      <c r="C1359" s="13"/>
      <c r="D1359" s="16"/>
      <c r="E1359" s="17"/>
      <c r="F1359" s="17"/>
      <c r="G1359" s="18"/>
      <c r="H1359" s="18"/>
      <c r="I1359" s="19"/>
    </row>
    <row r="1360" spans="1:9" s="14" customFormat="1" ht="15" customHeight="1" x14ac:dyDescent="0.25">
      <c r="A1360" s="15"/>
      <c r="B1360" s="86"/>
      <c r="C1360" s="13"/>
      <c r="D1360" s="16"/>
      <c r="E1360" s="17"/>
      <c r="F1360" s="17"/>
      <c r="G1360" s="18"/>
      <c r="H1360" s="18"/>
      <c r="I1360" s="19"/>
    </row>
    <row r="1361" spans="1:9" s="14" customFormat="1" ht="15" customHeight="1" x14ac:dyDescent="0.25">
      <c r="A1361" s="15"/>
      <c r="B1361" s="86"/>
      <c r="C1361" s="13"/>
      <c r="D1361" s="16"/>
      <c r="E1361" s="17"/>
      <c r="F1361" s="17"/>
      <c r="G1361" s="18"/>
      <c r="H1361" s="18"/>
      <c r="I1361" s="19"/>
    </row>
    <row r="1362" spans="1:9" s="14" customFormat="1" ht="15" customHeight="1" x14ac:dyDescent="0.25">
      <c r="A1362" s="15"/>
      <c r="B1362" s="86"/>
      <c r="C1362" s="13"/>
      <c r="D1362" s="16"/>
      <c r="E1362" s="17"/>
      <c r="F1362" s="17"/>
      <c r="G1362" s="18"/>
      <c r="H1362" s="18"/>
      <c r="I1362" s="19"/>
    </row>
    <row r="1363" spans="1:9" s="14" customFormat="1" ht="15" customHeight="1" x14ac:dyDescent="0.25">
      <c r="A1363" s="15"/>
      <c r="B1363" s="86"/>
      <c r="C1363" s="13"/>
      <c r="D1363" s="16"/>
      <c r="E1363" s="17"/>
      <c r="F1363" s="17"/>
      <c r="G1363" s="18"/>
      <c r="H1363" s="18"/>
      <c r="I1363" s="19"/>
    </row>
    <row r="1364" spans="1:9" s="14" customFormat="1" ht="15" customHeight="1" x14ac:dyDescent="0.25">
      <c r="A1364" s="15"/>
      <c r="B1364" s="86"/>
      <c r="C1364" s="13"/>
      <c r="D1364" s="16"/>
      <c r="E1364" s="17"/>
      <c r="F1364" s="17"/>
      <c r="G1364" s="18"/>
      <c r="H1364" s="18"/>
      <c r="I1364" s="19"/>
    </row>
    <row r="1365" spans="1:9" s="14" customFormat="1" ht="15" customHeight="1" x14ac:dyDescent="0.25">
      <c r="A1365" s="15"/>
      <c r="B1365" s="86"/>
      <c r="C1365" s="13"/>
      <c r="D1365" s="16"/>
      <c r="E1365" s="17"/>
      <c r="F1365" s="17"/>
      <c r="G1365" s="18"/>
      <c r="H1365" s="18"/>
      <c r="I1365" s="19"/>
    </row>
    <row r="1366" spans="1:9" s="14" customFormat="1" ht="15" customHeight="1" x14ac:dyDescent="0.25">
      <c r="A1366" s="15"/>
      <c r="B1366" s="86"/>
      <c r="C1366" s="13"/>
      <c r="D1366" s="16"/>
      <c r="E1366" s="17"/>
      <c r="F1366" s="17"/>
      <c r="G1366" s="18"/>
      <c r="H1366" s="18"/>
      <c r="I1366" s="19"/>
    </row>
    <row r="1367" spans="1:9" s="14" customFormat="1" ht="15" customHeight="1" x14ac:dyDescent="0.25">
      <c r="A1367" s="15"/>
      <c r="B1367" s="86"/>
      <c r="C1367" s="13"/>
      <c r="D1367" s="16"/>
      <c r="E1367" s="17"/>
      <c r="F1367" s="17"/>
      <c r="G1367" s="18"/>
      <c r="H1367" s="18"/>
      <c r="I1367" s="19"/>
    </row>
    <row r="1368" spans="1:9" s="14" customFormat="1" ht="15" customHeight="1" x14ac:dyDescent="0.25">
      <c r="A1368" s="15"/>
      <c r="B1368" s="86"/>
      <c r="C1368" s="13"/>
      <c r="D1368" s="16"/>
      <c r="E1368" s="17"/>
      <c r="F1368" s="17"/>
      <c r="G1368" s="18"/>
      <c r="H1368" s="18"/>
      <c r="I1368" s="19"/>
    </row>
    <row r="1369" spans="1:9" s="14" customFormat="1" ht="15" customHeight="1" x14ac:dyDescent="0.25">
      <c r="A1369" s="15"/>
      <c r="B1369" s="86"/>
      <c r="C1369" s="13"/>
      <c r="D1369" s="16"/>
      <c r="E1369" s="17"/>
      <c r="F1369" s="17"/>
      <c r="G1369" s="18"/>
      <c r="H1369" s="18"/>
      <c r="I1369" s="19"/>
    </row>
    <row r="1370" spans="1:9" s="14" customFormat="1" ht="15" customHeight="1" x14ac:dyDescent="0.25">
      <c r="A1370" s="15"/>
      <c r="B1370" s="86"/>
      <c r="C1370" s="13"/>
      <c r="D1370" s="16"/>
      <c r="E1370" s="17"/>
      <c r="F1370" s="17"/>
      <c r="G1370" s="18"/>
      <c r="H1370" s="18"/>
      <c r="I1370" s="19"/>
    </row>
    <row r="1371" spans="1:9" s="14" customFormat="1" ht="15" customHeight="1" x14ac:dyDescent="0.25">
      <c r="A1371" s="15"/>
      <c r="B1371" s="86"/>
      <c r="C1371" s="13"/>
      <c r="D1371" s="16"/>
      <c r="E1371" s="17"/>
      <c r="F1371" s="17"/>
      <c r="G1371" s="18"/>
      <c r="H1371" s="18"/>
      <c r="I1371" s="19"/>
    </row>
    <row r="1372" spans="1:9" s="14" customFormat="1" ht="15" customHeight="1" x14ac:dyDescent="0.25">
      <c r="A1372" s="15"/>
      <c r="B1372" s="86"/>
      <c r="C1372" s="13"/>
      <c r="D1372" s="16"/>
      <c r="E1372" s="17"/>
      <c r="F1372" s="17"/>
      <c r="G1372" s="18"/>
      <c r="H1372" s="18"/>
      <c r="I1372" s="19"/>
    </row>
    <row r="1373" spans="1:9" s="14" customFormat="1" ht="15" customHeight="1" x14ac:dyDescent="0.25">
      <c r="A1373" s="15"/>
      <c r="B1373" s="86"/>
      <c r="C1373" s="13"/>
      <c r="D1373" s="16"/>
      <c r="E1373" s="17"/>
      <c r="F1373" s="17"/>
      <c r="G1373" s="18"/>
      <c r="H1373" s="18"/>
      <c r="I1373" s="19"/>
    </row>
    <row r="1374" spans="1:9" s="14" customFormat="1" ht="15" customHeight="1" x14ac:dyDescent="0.25">
      <c r="A1374" s="15"/>
      <c r="B1374" s="86"/>
      <c r="C1374" s="13"/>
      <c r="D1374" s="16"/>
      <c r="E1374" s="17"/>
      <c r="F1374" s="17"/>
      <c r="G1374" s="18"/>
      <c r="H1374" s="18"/>
      <c r="I1374" s="19"/>
    </row>
    <row r="1375" spans="1:9" s="14" customFormat="1" ht="15" customHeight="1" x14ac:dyDescent="0.25">
      <c r="A1375" s="15"/>
      <c r="B1375" s="86"/>
      <c r="C1375" s="13"/>
      <c r="D1375" s="16"/>
      <c r="E1375" s="17"/>
      <c r="F1375" s="17"/>
      <c r="G1375" s="18"/>
      <c r="H1375" s="18"/>
      <c r="I1375" s="19"/>
    </row>
    <row r="1376" spans="1:9" s="14" customFormat="1" ht="15" customHeight="1" x14ac:dyDescent="0.25">
      <c r="A1376" s="15"/>
      <c r="B1376" s="86"/>
      <c r="C1376" s="13"/>
      <c r="D1376" s="16"/>
      <c r="E1376" s="17"/>
      <c r="F1376" s="17"/>
      <c r="G1376" s="18"/>
      <c r="H1376" s="18"/>
      <c r="I1376" s="19"/>
    </row>
    <row r="1377" spans="1:9" s="14" customFormat="1" ht="15" customHeight="1" x14ac:dyDescent="0.25">
      <c r="A1377" s="15"/>
      <c r="B1377" s="86"/>
      <c r="C1377" s="13"/>
      <c r="D1377" s="16"/>
      <c r="E1377" s="17"/>
      <c r="F1377" s="17"/>
      <c r="G1377" s="18"/>
      <c r="H1377" s="18"/>
      <c r="I1377" s="19"/>
    </row>
    <row r="1378" spans="1:9" s="14" customFormat="1" ht="15" customHeight="1" x14ac:dyDescent="0.25">
      <c r="A1378" s="15"/>
      <c r="B1378" s="86"/>
      <c r="C1378" s="13"/>
      <c r="D1378" s="16"/>
      <c r="E1378" s="17"/>
      <c r="F1378" s="17"/>
      <c r="G1378" s="18"/>
      <c r="H1378" s="18"/>
      <c r="I1378" s="19"/>
    </row>
    <row r="1379" spans="1:9" s="14" customFormat="1" ht="15" customHeight="1" x14ac:dyDescent="0.25">
      <c r="A1379" s="15"/>
      <c r="B1379" s="86"/>
      <c r="C1379" s="13"/>
      <c r="D1379" s="16"/>
      <c r="E1379" s="17"/>
      <c r="F1379" s="17"/>
      <c r="G1379" s="18"/>
      <c r="H1379" s="18"/>
      <c r="I1379" s="19"/>
    </row>
    <row r="1380" spans="1:9" s="14" customFormat="1" ht="15" customHeight="1" x14ac:dyDescent="0.25">
      <c r="A1380" s="15"/>
      <c r="B1380" s="86"/>
      <c r="C1380" s="13"/>
      <c r="D1380" s="16"/>
      <c r="E1380" s="17"/>
      <c r="F1380" s="17"/>
      <c r="G1380" s="18"/>
      <c r="H1380" s="18"/>
      <c r="I1380" s="19"/>
    </row>
    <row r="1381" spans="1:9" s="14" customFormat="1" ht="15" customHeight="1" x14ac:dyDescent="0.25">
      <c r="A1381" s="15"/>
      <c r="B1381" s="86"/>
      <c r="C1381" s="13"/>
      <c r="D1381" s="16"/>
      <c r="E1381" s="17"/>
      <c r="F1381" s="17"/>
      <c r="G1381" s="18"/>
      <c r="H1381" s="18"/>
      <c r="I1381" s="19"/>
    </row>
    <row r="1382" spans="1:9" s="14" customFormat="1" ht="15" customHeight="1" x14ac:dyDescent="0.25">
      <c r="A1382" s="15"/>
      <c r="B1382" s="86"/>
      <c r="C1382" s="13"/>
      <c r="D1382" s="16"/>
      <c r="E1382" s="17"/>
      <c r="F1382" s="17"/>
      <c r="G1382" s="18"/>
      <c r="H1382" s="18"/>
      <c r="I1382" s="19"/>
    </row>
    <row r="1383" spans="1:9" s="14" customFormat="1" ht="15" customHeight="1" x14ac:dyDescent="0.25">
      <c r="A1383" s="15"/>
      <c r="B1383" s="86"/>
      <c r="C1383" s="13"/>
      <c r="D1383" s="16"/>
      <c r="E1383" s="17"/>
      <c r="F1383" s="17"/>
      <c r="G1383" s="18"/>
      <c r="H1383" s="18"/>
      <c r="I1383" s="19"/>
    </row>
    <row r="1384" spans="1:9" s="14" customFormat="1" ht="15" customHeight="1" x14ac:dyDescent="0.25">
      <c r="A1384" s="15"/>
      <c r="B1384" s="86"/>
      <c r="C1384" s="13"/>
      <c r="D1384" s="16"/>
      <c r="E1384" s="17"/>
      <c r="F1384" s="17"/>
      <c r="G1384" s="18"/>
      <c r="H1384" s="18"/>
      <c r="I1384" s="19"/>
    </row>
    <row r="1385" spans="1:9" s="14" customFormat="1" ht="15" customHeight="1" x14ac:dyDescent="0.25">
      <c r="A1385" s="15"/>
      <c r="B1385" s="86"/>
      <c r="C1385" s="13"/>
      <c r="D1385" s="16"/>
      <c r="E1385" s="17"/>
      <c r="F1385" s="17"/>
      <c r="G1385" s="18"/>
      <c r="H1385" s="18"/>
      <c r="I1385" s="19"/>
    </row>
    <row r="1386" spans="1:9" s="14" customFormat="1" ht="15" customHeight="1" x14ac:dyDescent="0.25">
      <c r="A1386" s="15"/>
      <c r="B1386" s="86"/>
      <c r="C1386" s="13"/>
      <c r="D1386" s="16"/>
      <c r="E1386" s="17"/>
      <c r="F1386" s="17"/>
      <c r="G1386" s="18"/>
      <c r="H1386" s="18"/>
      <c r="I1386" s="19"/>
    </row>
    <row r="1387" spans="1:9" s="14" customFormat="1" ht="15" customHeight="1" x14ac:dyDescent="0.25">
      <c r="A1387" s="15"/>
      <c r="B1387" s="86"/>
      <c r="C1387" s="13"/>
      <c r="D1387" s="16"/>
      <c r="E1387" s="17"/>
      <c r="F1387" s="17"/>
      <c r="G1387" s="18"/>
      <c r="H1387" s="18"/>
      <c r="I1387" s="19"/>
    </row>
    <row r="1388" spans="1:9" s="14" customFormat="1" ht="15" customHeight="1" x14ac:dyDescent="0.25">
      <c r="A1388" s="15"/>
      <c r="B1388" s="86"/>
      <c r="C1388" s="13"/>
      <c r="D1388" s="16"/>
      <c r="E1388" s="17"/>
      <c r="F1388" s="17"/>
      <c r="G1388" s="18"/>
      <c r="H1388" s="18"/>
      <c r="I1388" s="19"/>
    </row>
    <row r="1389" spans="1:9" s="14" customFormat="1" ht="15" customHeight="1" x14ac:dyDescent="0.25">
      <c r="A1389" s="15"/>
      <c r="B1389" s="86"/>
      <c r="C1389" s="13"/>
      <c r="D1389" s="16"/>
      <c r="E1389" s="17"/>
      <c r="F1389" s="17"/>
      <c r="G1389" s="18"/>
      <c r="H1389" s="18"/>
      <c r="I1389" s="19"/>
    </row>
    <row r="1390" spans="1:9" s="14" customFormat="1" ht="15" customHeight="1" x14ac:dyDescent="0.25">
      <c r="A1390" s="15"/>
      <c r="B1390" s="86"/>
      <c r="C1390" s="13"/>
      <c r="D1390" s="16"/>
      <c r="E1390" s="17"/>
      <c r="F1390" s="17"/>
      <c r="G1390" s="18"/>
      <c r="H1390" s="18"/>
      <c r="I1390" s="19"/>
    </row>
    <row r="1391" spans="1:9" s="14" customFormat="1" ht="15" customHeight="1" x14ac:dyDescent="0.25">
      <c r="A1391" s="15"/>
      <c r="B1391" s="86"/>
      <c r="C1391" s="13"/>
      <c r="D1391" s="16"/>
      <c r="E1391" s="17"/>
      <c r="F1391" s="17"/>
      <c r="G1391" s="18"/>
      <c r="H1391" s="18"/>
      <c r="I1391" s="19"/>
    </row>
    <row r="1392" spans="1:9" s="14" customFormat="1" ht="15" customHeight="1" x14ac:dyDescent="0.25">
      <c r="A1392" s="15"/>
      <c r="B1392" s="86"/>
      <c r="C1392" s="13"/>
      <c r="D1392" s="16"/>
      <c r="E1392" s="17"/>
      <c r="F1392" s="17"/>
      <c r="G1392" s="18"/>
      <c r="H1392" s="18"/>
      <c r="I1392" s="19"/>
    </row>
    <row r="1393" spans="1:9" s="14" customFormat="1" ht="15" customHeight="1" x14ac:dyDescent="0.25">
      <c r="A1393" s="15"/>
      <c r="B1393" s="86"/>
      <c r="C1393" s="13"/>
      <c r="D1393" s="16"/>
      <c r="E1393" s="17"/>
      <c r="F1393" s="17"/>
      <c r="G1393" s="18"/>
      <c r="H1393" s="18"/>
      <c r="I1393" s="19"/>
    </row>
    <row r="1394" spans="1:9" s="14" customFormat="1" ht="15" customHeight="1" x14ac:dyDescent="0.25">
      <c r="A1394" s="15"/>
      <c r="B1394" s="86"/>
      <c r="C1394" s="13"/>
      <c r="D1394" s="16"/>
      <c r="E1394" s="17"/>
      <c r="F1394" s="17"/>
      <c r="G1394" s="18"/>
      <c r="H1394" s="18"/>
      <c r="I1394" s="19"/>
    </row>
    <row r="1395" spans="1:9" s="14" customFormat="1" ht="15" customHeight="1" x14ac:dyDescent="0.25">
      <c r="A1395" s="15"/>
      <c r="B1395" s="86"/>
      <c r="C1395" s="13"/>
      <c r="D1395" s="16"/>
      <c r="E1395" s="17"/>
      <c r="F1395" s="17"/>
      <c r="G1395" s="18"/>
      <c r="H1395" s="18"/>
      <c r="I1395" s="19"/>
    </row>
    <row r="1396" spans="1:9" s="14" customFormat="1" ht="15" customHeight="1" x14ac:dyDescent="0.25">
      <c r="A1396" s="15"/>
      <c r="B1396" s="86"/>
      <c r="C1396" s="13"/>
      <c r="D1396" s="16"/>
      <c r="E1396" s="17"/>
      <c r="F1396" s="17"/>
      <c r="G1396" s="18"/>
      <c r="H1396" s="18"/>
      <c r="I1396" s="19"/>
    </row>
    <row r="1397" spans="1:9" s="14" customFormat="1" ht="15" customHeight="1" x14ac:dyDescent="0.25">
      <c r="A1397" s="15"/>
      <c r="B1397" s="86"/>
      <c r="C1397" s="13"/>
      <c r="D1397" s="16"/>
      <c r="E1397" s="17"/>
      <c r="F1397" s="17"/>
      <c r="G1397" s="18"/>
      <c r="H1397" s="18"/>
      <c r="I1397" s="19"/>
    </row>
    <row r="1398" spans="1:9" s="14" customFormat="1" ht="15" customHeight="1" x14ac:dyDescent="0.25">
      <c r="A1398" s="15"/>
      <c r="B1398" s="86"/>
      <c r="C1398" s="13"/>
      <c r="D1398" s="16"/>
      <c r="E1398" s="17"/>
      <c r="F1398" s="17"/>
      <c r="G1398" s="18"/>
      <c r="H1398" s="18"/>
      <c r="I1398" s="19"/>
    </row>
    <row r="1399" spans="1:9" s="14" customFormat="1" ht="15" customHeight="1" x14ac:dyDescent="0.25">
      <c r="A1399" s="15"/>
      <c r="B1399" s="86"/>
      <c r="C1399" s="13"/>
      <c r="D1399" s="16"/>
      <c r="E1399" s="17"/>
      <c r="F1399" s="17"/>
      <c r="G1399" s="18"/>
      <c r="H1399" s="18"/>
      <c r="I1399" s="19"/>
    </row>
    <row r="1400" spans="1:9" s="14" customFormat="1" ht="15" customHeight="1" x14ac:dyDescent="0.25">
      <c r="A1400" s="15"/>
      <c r="B1400" s="86"/>
      <c r="C1400" s="13"/>
      <c r="D1400" s="16"/>
      <c r="E1400" s="17"/>
      <c r="F1400" s="17"/>
      <c r="G1400" s="18"/>
      <c r="H1400" s="18"/>
      <c r="I1400" s="19"/>
    </row>
    <row r="1401" spans="1:9" s="14" customFormat="1" ht="15" customHeight="1" x14ac:dyDescent="0.25">
      <c r="A1401" s="15"/>
      <c r="B1401" s="86"/>
      <c r="C1401" s="13"/>
      <c r="D1401" s="16"/>
      <c r="E1401" s="17"/>
      <c r="F1401" s="17"/>
      <c r="G1401" s="18"/>
      <c r="H1401" s="18"/>
      <c r="I1401" s="19"/>
    </row>
    <row r="1402" spans="1:9" s="14" customFormat="1" ht="15" customHeight="1" x14ac:dyDescent="0.25">
      <c r="A1402" s="15"/>
      <c r="B1402" s="86"/>
      <c r="C1402" s="13"/>
      <c r="D1402" s="16"/>
      <c r="E1402" s="17"/>
      <c r="F1402" s="17"/>
      <c r="G1402" s="18"/>
      <c r="H1402" s="18"/>
      <c r="I1402" s="19"/>
    </row>
    <row r="1403" spans="1:9" s="14" customFormat="1" ht="15" customHeight="1" x14ac:dyDescent="0.25">
      <c r="A1403" s="15"/>
      <c r="B1403" s="86"/>
      <c r="C1403" s="13"/>
      <c r="D1403" s="16"/>
      <c r="E1403" s="17"/>
      <c r="F1403" s="17"/>
      <c r="G1403" s="18"/>
      <c r="H1403" s="18"/>
      <c r="I1403" s="19"/>
    </row>
    <row r="1404" spans="1:9" s="14" customFormat="1" ht="15" customHeight="1" x14ac:dyDescent="0.25">
      <c r="A1404" s="15"/>
      <c r="B1404" s="86"/>
      <c r="C1404" s="13"/>
      <c r="D1404" s="16"/>
      <c r="E1404" s="17"/>
      <c r="F1404" s="17"/>
      <c r="G1404" s="18"/>
      <c r="H1404" s="18"/>
      <c r="I1404" s="19"/>
    </row>
    <row r="1405" spans="1:9" s="14" customFormat="1" ht="15" customHeight="1" x14ac:dyDescent="0.25">
      <c r="A1405" s="15"/>
      <c r="B1405" s="86"/>
      <c r="C1405" s="13"/>
      <c r="D1405" s="16"/>
      <c r="E1405" s="17"/>
      <c r="F1405" s="17"/>
      <c r="G1405" s="18"/>
      <c r="H1405" s="18"/>
      <c r="I1405" s="19"/>
    </row>
    <row r="1406" spans="1:9" s="14" customFormat="1" ht="15" customHeight="1" x14ac:dyDescent="0.25">
      <c r="A1406" s="15"/>
      <c r="B1406" s="86"/>
      <c r="C1406" s="13"/>
      <c r="D1406" s="16"/>
      <c r="E1406" s="17"/>
      <c r="F1406" s="17"/>
      <c r="G1406" s="18"/>
      <c r="H1406" s="18"/>
      <c r="I1406" s="19"/>
    </row>
    <row r="1407" spans="1:9" s="14" customFormat="1" ht="15" customHeight="1" x14ac:dyDescent="0.25">
      <c r="A1407" s="15"/>
      <c r="B1407" s="86"/>
      <c r="C1407" s="13"/>
      <c r="D1407" s="16"/>
      <c r="E1407" s="17"/>
      <c r="F1407" s="17"/>
      <c r="G1407" s="18"/>
      <c r="H1407" s="18"/>
      <c r="I1407" s="19"/>
    </row>
    <row r="1408" spans="1:9" s="14" customFormat="1" ht="15" customHeight="1" x14ac:dyDescent="0.25">
      <c r="A1408" s="15"/>
      <c r="B1408" s="86"/>
      <c r="C1408" s="13"/>
      <c r="D1408" s="16"/>
      <c r="E1408" s="17"/>
      <c r="F1408" s="17"/>
      <c r="G1408" s="18"/>
      <c r="H1408" s="18"/>
      <c r="I1408" s="19"/>
    </row>
    <row r="1409" spans="1:9" s="14" customFormat="1" ht="15" customHeight="1" x14ac:dyDescent="0.25">
      <c r="A1409" s="15"/>
      <c r="B1409" s="86"/>
      <c r="C1409" s="13"/>
      <c r="D1409" s="16"/>
      <c r="E1409" s="17"/>
      <c r="F1409" s="17"/>
      <c r="G1409" s="18"/>
      <c r="H1409" s="18"/>
      <c r="I1409" s="19"/>
    </row>
    <row r="1410" spans="1:9" s="14" customFormat="1" ht="15" customHeight="1" x14ac:dyDescent="0.25">
      <c r="A1410" s="15"/>
      <c r="B1410" s="86"/>
      <c r="C1410" s="13"/>
      <c r="D1410" s="16"/>
      <c r="E1410" s="17"/>
      <c r="F1410" s="17"/>
      <c r="G1410" s="18"/>
      <c r="H1410" s="18"/>
      <c r="I1410" s="19"/>
    </row>
    <row r="1411" spans="1:9" s="14" customFormat="1" ht="15" customHeight="1" x14ac:dyDescent="0.25">
      <c r="A1411" s="15"/>
      <c r="B1411" s="86"/>
      <c r="C1411" s="13"/>
      <c r="D1411" s="16"/>
      <c r="E1411" s="17"/>
      <c r="F1411" s="17"/>
      <c r="G1411" s="18"/>
      <c r="H1411" s="18"/>
      <c r="I1411" s="19"/>
    </row>
    <row r="1412" spans="1:9" s="14" customFormat="1" ht="15" customHeight="1" x14ac:dyDescent="0.25">
      <c r="A1412" s="15"/>
      <c r="B1412" s="86"/>
      <c r="C1412" s="13"/>
      <c r="D1412" s="16"/>
      <c r="E1412" s="17"/>
      <c r="F1412" s="17"/>
      <c r="G1412" s="18"/>
      <c r="H1412" s="18"/>
      <c r="I1412" s="19"/>
    </row>
    <row r="1413" spans="1:9" s="14" customFormat="1" ht="15" customHeight="1" x14ac:dyDescent="0.25">
      <c r="A1413" s="15"/>
      <c r="B1413" s="86"/>
      <c r="C1413" s="13"/>
      <c r="D1413" s="16"/>
      <c r="E1413" s="17"/>
      <c r="F1413" s="17"/>
      <c r="G1413" s="18"/>
      <c r="H1413" s="18"/>
      <c r="I1413" s="19"/>
    </row>
    <row r="1414" spans="1:9" s="14" customFormat="1" ht="15" customHeight="1" x14ac:dyDescent="0.25">
      <c r="A1414" s="15"/>
      <c r="B1414" s="86"/>
      <c r="C1414" s="13"/>
      <c r="D1414" s="16"/>
      <c r="E1414" s="17"/>
      <c r="F1414" s="17"/>
      <c r="G1414" s="18"/>
      <c r="H1414" s="18"/>
      <c r="I1414" s="19"/>
    </row>
    <row r="1415" spans="1:9" s="14" customFormat="1" ht="15" customHeight="1" x14ac:dyDescent="0.25">
      <c r="A1415" s="15"/>
      <c r="B1415" s="86"/>
      <c r="C1415" s="13"/>
      <c r="D1415" s="16"/>
      <c r="E1415" s="17"/>
      <c r="F1415" s="17"/>
      <c r="G1415" s="18"/>
      <c r="H1415" s="18"/>
      <c r="I1415" s="19"/>
    </row>
    <row r="1416" spans="1:9" s="14" customFormat="1" ht="15" customHeight="1" x14ac:dyDescent="0.25">
      <c r="A1416" s="15"/>
      <c r="B1416" s="86"/>
      <c r="C1416" s="13"/>
      <c r="D1416" s="16"/>
      <c r="E1416" s="17"/>
      <c r="F1416" s="17"/>
      <c r="G1416" s="18"/>
      <c r="H1416" s="18"/>
      <c r="I1416" s="19"/>
    </row>
    <row r="1417" spans="1:9" s="14" customFormat="1" ht="15" customHeight="1" x14ac:dyDescent="0.25">
      <c r="A1417" s="15"/>
      <c r="B1417" s="86"/>
      <c r="C1417" s="13"/>
      <c r="D1417" s="16"/>
      <c r="E1417" s="17"/>
      <c r="F1417" s="17"/>
      <c r="G1417" s="18"/>
      <c r="H1417" s="18"/>
      <c r="I1417" s="19"/>
    </row>
    <row r="1418" spans="1:9" s="14" customFormat="1" ht="15" customHeight="1" x14ac:dyDescent="0.25">
      <c r="A1418" s="15"/>
      <c r="B1418" s="86"/>
      <c r="C1418" s="13"/>
      <c r="D1418" s="16"/>
      <c r="E1418" s="17"/>
      <c r="F1418" s="17"/>
      <c r="G1418" s="18"/>
      <c r="H1418" s="18"/>
      <c r="I1418" s="19"/>
    </row>
    <row r="1419" spans="1:9" s="14" customFormat="1" ht="15" customHeight="1" x14ac:dyDescent="0.25">
      <c r="A1419" s="15"/>
      <c r="B1419" s="86"/>
      <c r="C1419" s="13"/>
      <c r="D1419" s="16"/>
      <c r="E1419" s="17"/>
      <c r="F1419" s="17"/>
      <c r="G1419" s="18"/>
      <c r="H1419" s="18"/>
      <c r="I1419" s="19"/>
    </row>
    <row r="1420" spans="1:9" s="14" customFormat="1" ht="15" customHeight="1" x14ac:dyDescent="0.25">
      <c r="A1420" s="15"/>
      <c r="B1420" s="86"/>
      <c r="C1420" s="13"/>
      <c r="D1420" s="16"/>
      <c r="E1420" s="17"/>
      <c r="F1420" s="17"/>
      <c r="G1420" s="18"/>
      <c r="H1420" s="18"/>
      <c r="I1420" s="19"/>
    </row>
    <row r="1421" spans="1:9" s="14" customFormat="1" ht="15" customHeight="1" x14ac:dyDescent="0.25">
      <c r="A1421" s="15"/>
      <c r="B1421" s="86"/>
      <c r="C1421" s="13"/>
      <c r="D1421" s="16"/>
      <c r="E1421" s="17"/>
      <c r="F1421" s="17"/>
      <c r="G1421" s="18"/>
      <c r="H1421" s="18"/>
      <c r="I1421" s="19"/>
    </row>
    <row r="1422" spans="1:9" s="14" customFormat="1" ht="15" customHeight="1" x14ac:dyDescent="0.25">
      <c r="A1422" s="15"/>
      <c r="B1422" s="86"/>
      <c r="C1422" s="13"/>
      <c r="D1422" s="16"/>
      <c r="E1422" s="17"/>
      <c r="F1422" s="17"/>
      <c r="G1422" s="18"/>
      <c r="H1422" s="18"/>
      <c r="I1422" s="19"/>
    </row>
    <row r="1423" spans="1:9" s="14" customFormat="1" ht="15" customHeight="1" x14ac:dyDescent="0.25">
      <c r="A1423" s="15"/>
      <c r="B1423" s="86"/>
      <c r="C1423" s="13"/>
      <c r="D1423" s="16"/>
      <c r="E1423" s="17"/>
      <c r="F1423" s="17"/>
      <c r="G1423" s="18"/>
      <c r="H1423" s="18"/>
      <c r="I1423" s="19"/>
    </row>
    <row r="1424" spans="1:9" s="14" customFormat="1" ht="15" customHeight="1" x14ac:dyDescent="0.25">
      <c r="A1424" s="15"/>
      <c r="B1424" s="86"/>
      <c r="C1424" s="13"/>
      <c r="D1424" s="16"/>
      <c r="E1424" s="17"/>
      <c r="F1424" s="17"/>
      <c r="G1424" s="18"/>
      <c r="H1424" s="18"/>
      <c r="I1424" s="19"/>
    </row>
    <row r="1425" spans="1:9" s="14" customFormat="1" ht="15" customHeight="1" x14ac:dyDescent="0.25">
      <c r="A1425" s="15"/>
      <c r="B1425" s="86"/>
      <c r="C1425" s="13"/>
      <c r="D1425" s="16"/>
      <c r="E1425" s="17"/>
      <c r="F1425" s="17"/>
      <c r="G1425" s="18"/>
      <c r="H1425" s="18"/>
      <c r="I1425" s="19"/>
    </row>
    <row r="1426" spans="1:9" s="14" customFormat="1" ht="15" customHeight="1" x14ac:dyDescent="0.25">
      <c r="A1426" s="15"/>
      <c r="B1426" s="86"/>
      <c r="C1426" s="13"/>
      <c r="D1426" s="16"/>
      <c r="E1426" s="17"/>
      <c r="F1426" s="17"/>
      <c r="G1426" s="18"/>
      <c r="H1426" s="18"/>
      <c r="I1426" s="19"/>
    </row>
    <row r="1427" spans="1:9" s="14" customFormat="1" ht="15" customHeight="1" x14ac:dyDescent="0.25">
      <c r="A1427" s="15"/>
      <c r="B1427" s="86"/>
      <c r="C1427" s="13"/>
      <c r="D1427" s="16"/>
      <c r="E1427" s="17"/>
      <c r="F1427" s="17"/>
      <c r="G1427" s="18"/>
      <c r="H1427" s="18"/>
      <c r="I1427" s="19"/>
    </row>
    <row r="1428" spans="1:9" s="14" customFormat="1" ht="15" customHeight="1" x14ac:dyDescent="0.25">
      <c r="A1428" s="15"/>
      <c r="B1428" s="86"/>
      <c r="C1428" s="13"/>
      <c r="D1428" s="16"/>
      <c r="E1428" s="17"/>
      <c r="F1428" s="17"/>
      <c r="G1428" s="18"/>
      <c r="H1428" s="18"/>
      <c r="I1428" s="19"/>
    </row>
    <row r="1429" spans="1:9" s="14" customFormat="1" ht="15" customHeight="1" x14ac:dyDescent="0.25">
      <c r="A1429" s="15"/>
      <c r="B1429" s="86"/>
      <c r="C1429" s="13"/>
      <c r="D1429" s="16"/>
      <c r="E1429" s="17"/>
      <c r="F1429" s="17"/>
      <c r="G1429" s="18"/>
      <c r="H1429" s="18"/>
      <c r="I1429" s="19"/>
    </row>
    <row r="1430" spans="1:9" s="14" customFormat="1" ht="15" customHeight="1" x14ac:dyDescent="0.25">
      <c r="A1430" s="15"/>
      <c r="B1430" s="86"/>
      <c r="C1430" s="13"/>
      <c r="D1430" s="16"/>
      <c r="E1430" s="17"/>
      <c r="F1430" s="17"/>
      <c r="G1430" s="18"/>
      <c r="H1430" s="18"/>
      <c r="I1430" s="19"/>
    </row>
    <row r="1431" spans="1:9" s="14" customFormat="1" ht="15" customHeight="1" x14ac:dyDescent="0.25">
      <c r="A1431" s="15"/>
      <c r="B1431" s="86"/>
      <c r="C1431" s="13"/>
      <c r="D1431" s="16"/>
      <c r="E1431" s="17"/>
      <c r="F1431" s="17"/>
      <c r="G1431" s="18"/>
      <c r="H1431" s="18"/>
      <c r="I1431" s="19"/>
    </row>
    <row r="1432" spans="1:9" s="14" customFormat="1" ht="15" customHeight="1" x14ac:dyDescent="0.25">
      <c r="A1432" s="15"/>
      <c r="B1432" s="86"/>
      <c r="C1432" s="13"/>
      <c r="D1432" s="16"/>
      <c r="E1432" s="17"/>
      <c r="F1432" s="17"/>
      <c r="G1432" s="18"/>
      <c r="H1432" s="18"/>
      <c r="I1432" s="19"/>
    </row>
    <row r="1433" spans="1:9" s="14" customFormat="1" ht="15" customHeight="1" x14ac:dyDescent="0.25">
      <c r="A1433" s="15"/>
      <c r="B1433" s="86"/>
      <c r="C1433" s="13"/>
      <c r="D1433" s="16"/>
      <c r="E1433" s="17"/>
      <c r="F1433" s="17"/>
      <c r="G1433" s="18"/>
      <c r="H1433" s="18"/>
      <c r="I1433" s="19"/>
    </row>
    <row r="1434" spans="1:9" s="14" customFormat="1" ht="15" customHeight="1" x14ac:dyDescent="0.25">
      <c r="A1434" s="15"/>
      <c r="B1434" s="86"/>
      <c r="C1434" s="13"/>
      <c r="D1434" s="16"/>
      <c r="E1434" s="17"/>
      <c r="F1434" s="17"/>
      <c r="G1434" s="18"/>
      <c r="H1434" s="18"/>
      <c r="I1434" s="19"/>
    </row>
    <row r="1435" spans="1:9" s="14" customFormat="1" ht="15" customHeight="1" x14ac:dyDescent="0.25">
      <c r="A1435" s="15"/>
      <c r="B1435" s="86"/>
      <c r="C1435" s="13"/>
      <c r="D1435" s="16"/>
      <c r="E1435" s="17"/>
      <c r="F1435" s="17"/>
      <c r="G1435" s="18"/>
      <c r="H1435" s="18"/>
      <c r="I1435" s="19"/>
    </row>
    <row r="1436" spans="1:9" s="14" customFormat="1" ht="15" customHeight="1" x14ac:dyDescent="0.25">
      <c r="A1436" s="15"/>
      <c r="B1436" s="86"/>
      <c r="C1436" s="13"/>
      <c r="D1436" s="16"/>
      <c r="E1436" s="17"/>
      <c r="F1436" s="17"/>
      <c r="G1436" s="18"/>
      <c r="H1436" s="18"/>
      <c r="I1436" s="19"/>
    </row>
    <row r="1437" spans="1:9" s="14" customFormat="1" ht="15" customHeight="1" x14ac:dyDescent="0.25">
      <c r="A1437" s="15"/>
      <c r="B1437" s="86"/>
      <c r="C1437" s="13"/>
      <c r="D1437" s="16"/>
      <c r="E1437" s="17"/>
      <c r="F1437" s="17"/>
      <c r="G1437" s="18"/>
      <c r="H1437" s="18"/>
      <c r="I1437" s="19"/>
    </row>
    <row r="1438" spans="1:9" s="14" customFormat="1" ht="15" customHeight="1" x14ac:dyDescent="0.25">
      <c r="A1438" s="15"/>
      <c r="B1438" s="86"/>
      <c r="C1438" s="13"/>
      <c r="D1438" s="16"/>
      <c r="E1438" s="17"/>
      <c r="F1438" s="17"/>
      <c r="G1438" s="18"/>
      <c r="H1438" s="18"/>
      <c r="I1438" s="19"/>
    </row>
    <row r="1439" spans="1:9" s="14" customFormat="1" ht="15" customHeight="1" x14ac:dyDescent="0.25">
      <c r="A1439" s="15"/>
      <c r="B1439" s="86"/>
      <c r="C1439" s="13"/>
      <c r="D1439" s="16"/>
      <c r="E1439" s="17"/>
      <c r="F1439" s="17"/>
      <c r="G1439" s="18"/>
      <c r="H1439" s="18"/>
      <c r="I1439" s="19"/>
    </row>
    <row r="1440" spans="1:9" s="14" customFormat="1" ht="15" customHeight="1" x14ac:dyDescent="0.25">
      <c r="A1440" s="15"/>
      <c r="B1440" s="86"/>
      <c r="C1440" s="13"/>
      <c r="D1440" s="16"/>
      <c r="E1440" s="17"/>
      <c r="F1440" s="17"/>
      <c r="G1440" s="18"/>
      <c r="H1440" s="18"/>
      <c r="I1440" s="19"/>
    </row>
    <row r="1441" spans="1:9" s="14" customFormat="1" ht="15" customHeight="1" x14ac:dyDescent="0.25">
      <c r="A1441" s="15"/>
      <c r="B1441" s="86"/>
      <c r="C1441" s="13"/>
      <c r="D1441" s="16"/>
      <c r="E1441" s="17"/>
      <c r="F1441" s="17"/>
      <c r="G1441" s="18"/>
      <c r="H1441" s="18"/>
      <c r="I1441" s="19"/>
    </row>
    <row r="1442" spans="1:9" s="14" customFormat="1" ht="15" customHeight="1" x14ac:dyDescent="0.25">
      <c r="A1442" s="15"/>
      <c r="B1442" s="86"/>
      <c r="C1442" s="13"/>
      <c r="D1442" s="16"/>
      <c r="E1442" s="17"/>
      <c r="F1442" s="17"/>
      <c r="G1442" s="18"/>
      <c r="H1442" s="18"/>
      <c r="I1442" s="19"/>
    </row>
    <row r="1443" spans="1:9" s="14" customFormat="1" ht="15" customHeight="1" x14ac:dyDescent="0.25">
      <c r="A1443" s="15"/>
      <c r="B1443" s="86"/>
      <c r="C1443" s="13"/>
      <c r="D1443" s="16"/>
      <c r="E1443" s="17"/>
      <c r="F1443" s="17"/>
      <c r="G1443" s="18"/>
      <c r="H1443" s="18"/>
      <c r="I1443" s="19"/>
    </row>
    <row r="1444" spans="1:9" s="14" customFormat="1" ht="15" customHeight="1" x14ac:dyDescent="0.25">
      <c r="A1444" s="15"/>
      <c r="B1444" s="86"/>
      <c r="C1444" s="13"/>
      <c r="D1444" s="16"/>
      <c r="E1444" s="17"/>
      <c r="F1444" s="17"/>
      <c r="G1444" s="18"/>
      <c r="H1444" s="18"/>
      <c r="I1444" s="19"/>
    </row>
    <row r="1445" spans="1:9" s="14" customFormat="1" ht="15" customHeight="1" x14ac:dyDescent="0.25">
      <c r="A1445" s="15"/>
      <c r="B1445" s="86"/>
      <c r="C1445" s="13"/>
      <c r="D1445" s="16"/>
      <c r="E1445" s="17"/>
      <c r="F1445" s="17"/>
      <c r="G1445" s="18"/>
      <c r="H1445" s="18"/>
      <c r="I1445" s="19"/>
    </row>
    <row r="1446" spans="1:9" s="14" customFormat="1" ht="15" customHeight="1" x14ac:dyDescent="0.25">
      <c r="A1446" s="15"/>
      <c r="B1446" s="86"/>
      <c r="C1446" s="13"/>
      <c r="D1446" s="16"/>
      <c r="E1446" s="17"/>
      <c r="F1446" s="17"/>
      <c r="G1446" s="18"/>
      <c r="H1446" s="18"/>
      <c r="I1446" s="19"/>
    </row>
    <row r="1447" spans="1:9" s="14" customFormat="1" ht="15" customHeight="1" x14ac:dyDescent="0.25">
      <c r="A1447" s="15"/>
      <c r="B1447" s="86"/>
      <c r="C1447" s="13"/>
      <c r="D1447" s="16"/>
      <c r="E1447" s="17"/>
      <c r="F1447" s="17"/>
      <c r="G1447" s="18"/>
      <c r="H1447" s="18"/>
      <c r="I1447" s="19"/>
    </row>
    <row r="1448" spans="1:9" s="14" customFormat="1" ht="15" customHeight="1" x14ac:dyDescent="0.25">
      <c r="A1448" s="15"/>
      <c r="B1448" s="86"/>
      <c r="C1448" s="13"/>
      <c r="D1448" s="16"/>
      <c r="E1448" s="17"/>
      <c r="F1448" s="17"/>
      <c r="G1448" s="18"/>
      <c r="H1448" s="18"/>
      <c r="I1448" s="19"/>
    </row>
    <row r="1449" spans="1:9" s="14" customFormat="1" ht="15" customHeight="1" x14ac:dyDescent="0.25">
      <c r="A1449" s="15"/>
      <c r="B1449" s="86"/>
      <c r="C1449" s="13"/>
      <c r="D1449" s="16"/>
      <c r="E1449" s="17"/>
      <c r="F1449" s="17"/>
      <c r="G1449" s="18"/>
      <c r="H1449" s="18"/>
      <c r="I1449" s="19"/>
    </row>
    <row r="1450" spans="1:9" s="14" customFormat="1" ht="15" customHeight="1" x14ac:dyDescent="0.25">
      <c r="A1450" s="15"/>
      <c r="B1450" s="86"/>
      <c r="C1450" s="13"/>
      <c r="D1450" s="16"/>
      <c r="E1450" s="17"/>
      <c r="F1450" s="17"/>
      <c r="G1450" s="18"/>
      <c r="H1450" s="18"/>
      <c r="I1450" s="19"/>
    </row>
    <row r="1451" spans="1:9" s="14" customFormat="1" ht="15" customHeight="1" x14ac:dyDescent="0.25">
      <c r="A1451" s="15"/>
      <c r="B1451" s="86"/>
      <c r="C1451" s="13"/>
      <c r="D1451" s="16"/>
      <c r="E1451" s="17"/>
      <c r="F1451" s="17"/>
      <c r="G1451" s="18"/>
      <c r="H1451" s="18"/>
      <c r="I1451" s="19"/>
    </row>
    <row r="1452" spans="1:9" s="14" customFormat="1" ht="15" customHeight="1" x14ac:dyDescent="0.25">
      <c r="A1452" s="15"/>
      <c r="B1452" s="86"/>
      <c r="C1452" s="13"/>
      <c r="D1452" s="16"/>
      <c r="E1452" s="17"/>
      <c r="F1452" s="17"/>
      <c r="G1452" s="18"/>
      <c r="H1452" s="18"/>
      <c r="I1452" s="19"/>
    </row>
    <row r="1453" spans="1:9" s="14" customFormat="1" ht="15" customHeight="1" x14ac:dyDescent="0.25">
      <c r="A1453" s="15"/>
      <c r="B1453" s="86"/>
      <c r="C1453" s="13"/>
      <c r="D1453" s="16"/>
      <c r="E1453" s="17"/>
      <c r="F1453" s="17"/>
      <c r="G1453" s="18"/>
      <c r="H1453" s="18"/>
      <c r="I1453" s="19"/>
    </row>
    <row r="1454" spans="1:9" s="14" customFormat="1" ht="15" customHeight="1" x14ac:dyDescent="0.25">
      <c r="A1454" s="15"/>
      <c r="B1454" s="86"/>
      <c r="C1454" s="13"/>
      <c r="D1454" s="16"/>
      <c r="E1454" s="17"/>
      <c r="F1454" s="17"/>
      <c r="G1454" s="18"/>
      <c r="H1454" s="18"/>
      <c r="I1454" s="19"/>
    </row>
    <row r="1455" spans="1:9" s="14" customFormat="1" ht="15" customHeight="1" x14ac:dyDescent="0.25">
      <c r="A1455" s="15"/>
      <c r="B1455" s="86"/>
      <c r="C1455" s="13"/>
      <c r="D1455" s="16"/>
      <c r="E1455" s="17"/>
      <c r="F1455" s="17"/>
      <c r="G1455" s="18"/>
      <c r="H1455" s="18"/>
      <c r="I1455" s="19"/>
    </row>
    <row r="1456" spans="1:9" s="14" customFormat="1" ht="15" customHeight="1" x14ac:dyDescent="0.25">
      <c r="A1456" s="15"/>
      <c r="B1456" s="86"/>
      <c r="C1456" s="13"/>
      <c r="D1456" s="16"/>
      <c r="E1456" s="17"/>
      <c r="F1456" s="17"/>
      <c r="G1456" s="18"/>
      <c r="H1456" s="18"/>
      <c r="I1456" s="19"/>
    </row>
    <row r="1457" spans="1:9" s="14" customFormat="1" ht="15" customHeight="1" x14ac:dyDescent="0.25">
      <c r="A1457" s="15"/>
      <c r="B1457" s="86"/>
      <c r="C1457" s="13"/>
      <c r="D1457" s="16"/>
      <c r="E1457" s="17"/>
      <c r="F1457" s="17"/>
      <c r="G1457" s="18"/>
      <c r="H1457" s="18"/>
      <c r="I1457" s="19"/>
    </row>
    <row r="1458" spans="1:9" s="14" customFormat="1" ht="15" customHeight="1" x14ac:dyDescent="0.25">
      <c r="A1458" s="15"/>
      <c r="B1458" s="86"/>
      <c r="C1458" s="13"/>
      <c r="D1458" s="16"/>
      <c r="E1458" s="17"/>
      <c r="F1458" s="17"/>
      <c r="G1458" s="18"/>
      <c r="H1458" s="18"/>
      <c r="I1458" s="19"/>
    </row>
    <row r="1459" spans="1:9" s="14" customFormat="1" ht="15" customHeight="1" x14ac:dyDescent="0.25">
      <c r="A1459" s="15"/>
      <c r="B1459" s="86"/>
      <c r="C1459" s="13"/>
      <c r="D1459" s="16"/>
      <c r="E1459" s="17"/>
      <c r="F1459" s="17"/>
      <c r="G1459" s="18"/>
      <c r="H1459" s="18"/>
      <c r="I1459" s="19"/>
    </row>
    <row r="1460" spans="1:9" s="14" customFormat="1" ht="15" customHeight="1" x14ac:dyDescent="0.25">
      <c r="A1460" s="15"/>
      <c r="B1460" s="86"/>
      <c r="C1460" s="13"/>
      <c r="D1460" s="16"/>
      <c r="E1460" s="17"/>
      <c r="F1460" s="17"/>
      <c r="G1460" s="18"/>
      <c r="H1460" s="18"/>
      <c r="I1460" s="19"/>
    </row>
    <row r="1461" spans="1:9" s="14" customFormat="1" ht="15" customHeight="1" x14ac:dyDescent="0.25">
      <c r="A1461" s="15"/>
      <c r="B1461" s="86"/>
      <c r="C1461" s="13"/>
      <c r="D1461" s="16"/>
      <c r="E1461" s="17"/>
      <c r="F1461" s="17"/>
      <c r="G1461" s="18"/>
      <c r="H1461" s="18"/>
      <c r="I1461" s="19"/>
    </row>
    <row r="1462" spans="1:9" s="14" customFormat="1" ht="15" customHeight="1" x14ac:dyDescent="0.25">
      <c r="A1462" s="15"/>
      <c r="B1462" s="86"/>
      <c r="C1462" s="13"/>
      <c r="D1462" s="16"/>
      <c r="E1462" s="17"/>
      <c r="F1462" s="17"/>
      <c r="G1462" s="18"/>
      <c r="H1462" s="18"/>
      <c r="I1462" s="19"/>
    </row>
  </sheetData>
  <sheetProtection selectLockedCells="1" selectUnlockedCells="1"/>
  <mergeCells count="15">
    <mergeCell ref="A7:G7"/>
    <mergeCell ref="A8:G8"/>
    <mergeCell ref="D34:G34"/>
    <mergeCell ref="A45:H45"/>
    <mergeCell ref="A9:I9"/>
    <mergeCell ref="A41:H43"/>
    <mergeCell ref="A44:H44"/>
    <mergeCell ref="A32:B32"/>
    <mergeCell ref="A33:B33"/>
    <mergeCell ref="A34:B34"/>
    <mergeCell ref="A35:B35"/>
    <mergeCell ref="A36:B36"/>
    <mergeCell ref="F35:G35"/>
    <mergeCell ref="D33:G33"/>
    <mergeCell ref="D36:G36"/>
  </mergeCells>
  <conditionalFormatting sqref="D33">
    <cfRule type="cellIs" dxfId="1" priority="2" operator="greaterThan">
      <formula>$E$50</formula>
    </cfRule>
  </conditionalFormatting>
  <conditionalFormatting sqref="D36">
    <cfRule type="expression" dxfId="0" priority="1">
      <formula>$D$36&gt;$E$36</formula>
    </cfRule>
  </conditionalFormatting>
  <dataValidations count="3">
    <dataValidation type="list" showInputMessage="1" showErrorMessage="1" sqref="C28:C31">
      <formula1>#REF!</formula1>
    </dataValidation>
    <dataValidation type="list" allowBlank="1" showInputMessage="1" showErrorMessage="1" sqref="C12">
      <formula1>$M$1:$O$1</formula1>
    </dataValidation>
    <dataValidation type="list" allowBlank="1" showInputMessage="1" showErrorMessage="1" sqref="C13:C27">
      <formula1>$M$1:$U$1</formula1>
    </dataValidation>
  </dataValidations>
  <printOptions horizontalCentered="1"/>
  <pageMargins left="0.35433070866141736" right="0.39370078740157483" top="0.59055118110236227" bottom="0.98425196850393704" header="0.11811023622047245" footer="0.31496062992125984"/>
  <pageSetup paperSize="9" scale="25" fitToHeight="0" orientation="landscape" r:id="rId1"/>
  <headerFooter>
    <oddHeader>&amp;L&amp;"Arial,Kurzíva"&amp;12Príloha č. 8</oddHeader>
    <oddFooter>&amp;C&amp;P z &amp;N
&amp;"Arial,Kurzíva"&amp;12
Platnosť: 02.04.2019 účinnosť: 02.04.2019</oddFooter>
  </headerFooter>
  <ignoredErrors>
    <ignoredError sqref="G20 G2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W1382"/>
  <sheetViews>
    <sheetView workbookViewId="0">
      <selection sqref="A1:B2"/>
    </sheetView>
  </sheetViews>
  <sheetFormatPr defaultColWidth="0" defaultRowHeight="12.75" x14ac:dyDescent="0.2"/>
  <cols>
    <col min="1" max="1" width="53.140625" style="112" customWidth="1"/>
    <col min="2" max="2" width="18.7109375" style="112" customWidth="1"/>
    <col min="3" max="3" width="19.7109375" style="112" customWidth="1"/>
    <col min="4" max="4" width="14.42578125" style="112" bestFit="1" customWidth="1"/>
    <col min="5" max="5" width="14.28515625" style="112" customWidth="1"/>
    <col min="6" max="6" width="15.42578125" style="112" customWidth="1"/>
    <col min="7" max="7" width="12" style="112" bestFit="1" customWidth="1"/>
    <col min="8" max="8" width="18.85546875" style="112" customWidth="1"/>
    <col min="9" max="9" width="14.5703125" style="112" customWidth="1"/>
    <col min="10" max="10" width="35.5703125" style="112" customWidth="1"/>
    <col min="11" max="13" width="11.140625" style="112" hidden="1" customWidth="1"/>
    <col min="14" max="15" width="17.85546875" style="112" hidden="1" customWidth="1"/>
    <col min="16" max="16" width="16.5703125" style="112" hidden="1" customWidth="1"/>
    <col min="17" max="17" width="14.5703125" style="112" hidden="1" customWidth="1"/>
    <col min="18" max="20" width="8" style="112" hidden="1" customWidth="1"/>
    <col min="21" max="21" width="46" style="112" hidden="1" customWidth="1"/>
    <col min="22" max="22" width="19.7109375" style="112" hidden="1" customWidth="1"/>
    <col min="23" max="36" width="7.28515625" style="112" hidden="1" customWidth="1"/>
    <col min="37" max="37" width="8.42578125" style="112" hidden="1" customWidth="1"/>
    <col min="38" max="16384" width="7.28515625" style="112" hidden="1"/>
  </cols>
  <sheetData>
    <row r="1" spans="1:49" ht="42.75" customHeight="1" x14ac:dyDescent="0.2">
      <c r="A1" s="206" t="s">
        <v>139</v>
      </c>
      <c r="B1" s="207"/>
      <c r="C1" s="208" t="s">
        <v>71</v>
      </c>
      <c r="D1" s="114" t="s">
        <v>18</v>
      </c>
      <c r="E1" s="114" t="s">
        <v>20</v>
      </c>
      <c r="G1" s="210" t="s">
        <v>138</v>
      </c>
      <c r="H1" s="210"/>
      <c r="I1" s="131" t="s">
        <v>140</v>
      </c>
      <c r="J1" s="133" t="s">
        <v>141</v>
      </c>
      <c r="K1" s="119"/>
      <c r="L1" s="119"/>
      <c r="V1" s="112" t="s">
        <v>42</v>
      </c>
      <c r="W1" s="112" t="s">
        <v>43</v>
      </c>
      <c r="X1" s="112" t="s">
        <v>44</v>
      </c>
      <c r="Y1" s="112" t="s">
        <v>45</v>
      </c>
      <c r="Z1" s="112" t="s">
        <v>46</v>
      </c>
      <c r="AA1" s="112" t="s">
        <v>47</v>
      </c>
      <c r="AB1" s="112" t="s">
        <v>48</v>
      </c>
      <c r="AC1" s="112" t="s">
        <v>49</v>
      </c>
      <c r="AD1" s="112" t="s">
        <v>50</v>
      </c>
      <c r="AE1" s="112" t="s">
        <v>51</v>
      </c>
      <c r="AF1" s="112" t="s">
        <v>52</v>
      </c>
      <c r="AG1" s="112" t="s">
        <v>53</v>
      </c>
      <c r="AH1" s="112" t="s">
        <v>54</v>
      </c>
      <c r="AI1" s="112" t="s">
        <v>55</v>
      </c>
      <c r="AJ1" s="112" t="s">
        <v>56</v>
      </c>
      <c r="AK1" s="112" t="s">
        <v>57</v>
      </c>
      <c r="AL1" s="112" t="s">
        <v>58</v>
      </c>
      <c r="AM1" s="112" t="s">
        <v>59</v>
      </c>
      <c r="AN1" s="112" t="s">
        <v>60</v>
      </c>
      <c r="AO1" s="112" t="s">
        <v>61</v>
      </c>
      <c r="AP1" t="s">
        <v>62</v>
      </c>
      <c r="AQ1" t="s">
        <v>169</v>
      </c>
      <c r="AR1" s="183" t="s">
        <v>162</v>
      </c>
      <c r="AS1" t="s">
        <v>64</v>
      </c>
      <c r="AT1" t="s">
        <v>65</v>
      </c>
      <c r="AU1" t="s">
        <v>66</v>
      </c>
      <c r="AV1" t="s">
        <v>67</v>
      </c>
      <c r="AW1" s="112" t="s">
        <v>68</v>
      </c>
    </row>
    <row r="2" spans="1:49" ht="12" customHeight="1" x14ac:dyDescent="0.2">
      <c r="A2" s="207"/>
      <c r="B2" s="207"/>
      <c r="C2" s="209"/>
      <c r="D2" s="116">
        <f>IFERROR(Q5,"")</f>
        <v>0.81658066824227282</v>
      </c>
      <c r="E2" s="116">
        <f>IFERROR(Q6,"")</f>
        <v>0.18341933175772732</v>
      </c>
      <c r="G2" s="117" t="s">
        <v>72</v>
      </c>
      <c r="H2" s="118">
        <f>H4+H5</f>
        <v>5426252</v>
      </c>
      <c r="I2" s="132"/>
      <c r="J2" s="204" t="s">
        <v>81</v>
      </c>
      <c r="K2" s="119"/>
      <c r="L2" s="119"/>
      <c r="O2" s="112" t="s">
        <v>18</v>
      </c>
      <c r="P2" s="112" t="s">
        <v>20</v>
      </c>
      <c r="V2" s="112" t="s">
        <v>41</v>
      </c>
      <c r="W2" s="112">
        <f>SUMIFS('Rozpočet projektu'!$G$10:$G$4986,'Rozpočet projektu'!$I$10:$I$4986,$V2&amp;"*",'Rozpočet projektu'!$C$10:$C$4986,W$1)</f>
        <v>0</v>
      </c>
      <c r="X2" s="112">
        <f>SUMIFS('Rozpočet projektu'!$G$10:$G$4986,'Rozpočet projektu'!$I$10:$I$4986,$V2&amp;"*",'Rozpočet projektu'!$C$10:$C$4986,X$1)</f>
        <v>0</v>
      </c>
      <c r="Y2" s="112">
        <f>SUMIFS('Rozpočet projektu'!$G$10:$G$4986,'Rozpočet projektu'!$I$10:$I$4986,$V2&amp;"*",'Rozpočet projektu'!$C$10:$C$4986,Y$1)</f>
        <v>0</v>
      </c>
      <c r="Z2" s="112">
        <f>SUMIFS('Rozpočet projektu'!$G$10:$G$4986,'Rozpočet projektu'!$I$10:$I$4986,$V2&amp;"*",'Rozpočet projektu'!$C$10:$C$4986,Z$1)</f>
        <v>0</v>
      </c>
      <c r="AA2" s="112">
        <f>SUMIFS('Rozpočet projektu'!$G$10:$G$4986,'Rozpočet projektu'!$I$10:$I$4986,$V2&amp;"*",'Rozpočet projektu'!$C$10:$C$4986,AA$1)</f>
        <v>0</v>
      </c>
      <c r="AB2" s="112">
        <f>SUMIFS('Rozpočet projektu'!$G$10:$G$4986,'Rozpočet projektu'!$I$10:$I$4986,$V2&amp;"*",'Rozpočet projektu'!$C$10:$C$4986,AB$1)</f>
        <v>0</v>
      </c>
      <c r="AC2" s="112">
        <f>SUMIFS('Rozpočet projektu'!$G$10:$G$4986,'Rozpočet projektu'!$I$10:$I$4986,$V2&amp;"*",'Rozpočet projektu'!$C$10:$C$4986,AC$1)</f>
        <v>0</v>
      </c>
      <c r="AD2" s="112">
        <f>SUMIFS('Rozpočet projektu'!$G$10:$G$4986,'Rozpočet projektu'!$I$10:$I$4986,$V2&amp;"*",'Rozpočet projektu'!$C$10:$C$4986,AD$1)</f>
        <v>0</v>
      </c>
      <c r="AE2" s="112">
        <f>SUMIFS('Rozpočet projektu'!$G$10:$G$4986,'Rozpočet projektu'!$I$10:$I$4986,$V2&amp;"*",'Rozpočet projektu'!$C$10:$C$4986,AE$1)</f>
        <v>0</v>
      </c>
      <c r="AF2" s="112">
        <f>SUMIFS('Rozpočet projektu'!$G$10:$G$4986,'Rozpočet projektu'!$I$10:$I$4986,$V2&amp;"*",'Rozpočet projektu'!$C$10:$C$4986,AF$1)</f>
        <v>0</v>
      </c>
      <c r="AG2" s="112">
        <f>SUMIFS('Rozpočet projektu'!$G$10:$G$4986,'Rozpočet projektu'!$I$10:$I$4986,$V2&amp;"*",'Rozpočet projektu'!$C$10:$C$4986,AG$1)</f>
        <v>0</v>
      </c>
      <c r="AH2" s="112">
        <f>SUMIFS('Rozpočet projektu'!$G$10:$G$4986,'Rozpočet projektu'!$I$10:$I$4986,$V2&amp;"*",'Rozpočet projektu'!$C$10:$C$4986,AH$1)</f>
        <v>0</v>
      </c>
      <c r="AI2" s="112">
        <f>SUMIFS('Rozpočet projektu'!$G$10:$G$4986,'Rozpočet projektu'!$I$10:$I$4986,$V2&amp;"*",'Rozpočet projektu'!$C$10:$C$4986,AI$1)</f>
        <v>0</v>
      </c>
      <c r="AJ2" s="112">
        <f>SUMIFS('Rozpočet projektu'!$G$10:$G$4986,'Rozpočet projektu'!$I$10:$I$4986,$V2&amp;"*",'Rozpočet projektu'!$C$10:$C$4986,AJ$1)</f>
        <v>0</v>
      </c>
      <c r="AK2" s="112">
        <f>SUMIFS('Rozpočet projektu'!$G$10:$G$4986,'Rozpočet projektu'!$I$10:$I$4986,$V2&amp;"*",'Rozpočet projektu'!$C$10:$C$4986,AK$1)</f>
        <v>0</v>
      </c>
      <c r="AL2" s="112">
        <f>SUMIFS('Rozpočet projektu'!$G$10:$G$4986,'Rozpočet projektu'!$I$10:$I$4986,$V2&amp;"*",'Rozpočet projektu'!$C$10:$C$4986,AL$1)</f>
        <v>0</v>
      </c>
      <c r="AM2" s="112">
        <f>SUMIFS('Rozpočet projektu'!$G$10:$G$4986,'Rozpočet projektu'!$I$10:$I$4986,$V2&amp;"*",'Rozpočet projektu'!$C$10:$C$4986,AM$1)</f>
        <v>0</v>
      </c>
      <c r="AN2" s="112">
        <f>SUMIFS('Rozpočet projektu'!$G$10:$G$4986,'Rozpočet projektu'!$I$10:$I$4986,$V2&amp;"*",'Rozpočet projektu'!$C$10:$C$4986,AN$1)</f>
        <v>0</v>
      </c>
      <c r="AO2" s="112">
        <f>SUMIFS('Rozpočet projektu'!$G$10:$G$4986,'Rozpočet projektu'!$I$10:$I$4986,$V2&amp;"*",'Rozpočet projektu'!$C$10:$C$4986,AO$1)</f>
        <v>0</v>
      </c>
      <c r="AP2" s="112">
        <f>SUMIFS('Rozpočet projektu'!$G$10:$G$4986,'Rozpočet projektu'!$I$10:$I$4986,$V2&amp;"*",'Rozpočet projektu'!$C$10:$C$4986,AP$1)</f>
        <v>0</v>
      </c>
      <c r="AQ2" s="112">
        <f>SUMIFS('Rozpočet projektu'!$G$10:$G$4986,'Rozpočet projektu'!$I$10:$I$4986,$V2&amp;"*",'Rozpočet projektu'!$C$10:$C$4986,AQ$1)</f>
        <v>0</v>
      </c>
      <c r="AR2" s="112">
        <f>SUMIFS('Rozpočet projektu'!$G$10:$G$4986,'Rozpočet projektu'!$I$10:$I$4986,$V2&amp;"*",'Rozpočet projektu'!$C$10:$C$4986,AR$1)</f>
        <v>0</v>
      </c>
      <c r="AS2" s="112">
        <f>SUMIFS('Rozpočet projektu'!$G$10:$G$4986,'Rozpočet projektu'!$I$10:$I$4986,$V2&amp;"*",'Rozpočet projektu'!$C$10:$C$4986,AS$1)</f>
        <v>0</v>
      </c>
      <c r="AT2" s="112">
        <f>SUMIFS('Rozpočet projektu'!$G$10:$G$4986,'Rozpočet projektu'!$I$10:$I$4986,$V2&amp;"*",'Rozpočet projektu'!$C$10:$C$4986,AT$1)</f>
        <v>0</v>
      </c>
      <c r="AU2" s="112">
        <f>SUMIFS('Rozpočet projektu'!$G$10:$G$4986,'Rozpočet projektu'!$I$10:$I$4986,$V2&amp;"*",'Rozpočet projektu'!$C$10:$C$4986,AU$1)</f>
        <v>0</v>
      </c>
      <c r="AV2" s="112">
        <f>SUMIFS('Rozpočet projektu'!$G$10:$G$4986,'Rozpočet projektu'!$I$10:$I$4986,$V2&amp;"*",'Rozpočet projektu'!$C$10:$C$4986,AV$1)</f>
        <v>0</v>
      </c>
      <c r="AW2" s="112">
        <f>SUMIFS('Rozpočet projektu'!$G$10:$G$4986,'Rozpočet projektu'!$I$10:$I$4986,$V2&amp;"*",'Rozpočet projektu'!$C$10:$C$4986,AW$1)</f>
        <v>0</v>
      </c>
    </row>
    <row r="3" spans="1:49" ht="12.75" customHeight="1" x14ac:dyDescent="0.2">
      <c r="A3" s="210" t="s">
        <v>75</v>
      </c>
      <c r="B3" s="210" t="s">
        <v>69</v>
      </c>
      <c r="C3" s="211" t="s">
        <v>70</v>
      </c>
      <c r="D3" s="210" t="s">
        <v>18</v>
      </c>
      <c r="E3" s="210" t="s">
        <v>20</v>
      </c>
      <c r="F3" s="119"/>
      <c r="G3" s="117"/>
      <c r="H3" s="117"/>
      <c r="I3" s="132"/>
      <c r="J3" s="205"/>
      <c r="K3" s="119"/>
      <c r="L3" s="119"/>
      <c r="N3" s="112" t="s">
        <v>73</v>
      </c>
      <c r="O3" s="120">
        <f>IF($J$2=$N$8,O13,IF($J$2=$N$9,O15,IF($J$2=$N$10,O17,"")))</f>
        <v>226149508</v>
      </c>
      <c r="P3" s="120">
        <f>IF($J$2=$N$8,P13,IF($J$2=$N$9,P15,IF($J$2=$N$10,P17,"")))</f>
        <v>7951417</v>
      </c>
      <c r="V3" s="112" t="s">
        <v>26</v>
      </c>
      <c r="W3" s="112">
        <f>SUMIFS('Rozpočet projektu'!$G$10:$G$4986,'Rozpočet projektu'!$I$10:$I$4986,$V3&amp;"*",'Rozpočet projektu'!$C$10:$C$4986,W$1)</f>
        <v>0</v>
      </c>
      <c r="X3" s="112">
        <f>SUMIFS('Rozpočet projektu'!$G$10:$G$4986,'Rozpočet projektu'!$I$10:$I$4986,$V3&amp;"*",'Rozpočet projektu'!$C$10:$C$4986,X$1)</f>
        <v>0</v>
      </c>
      <c r="Y3" s="112">
        <f>SUMIFS('Rozpočet projektu'!$G$10:$G$4986,'Rozpočet projektu'!$I$10:$I$4986,$V3&amp;"*",'Rozpočet projektu'!$C$10:$C$4986,Y$1)</f>
        <v>0</v>
      </c>
      <c r="Z3" s="112">
        <f>SUMIFS('Rozpočet projektu'!$G$10:$G$4986,'Rozpočet projektu'!$I$10:$I$4986,$V3&amp;"*",'Rozpočet projektu'!$C$10:$C$4986,Z$1)</f>
        <v>0</v>
      </c>
      <c r="AA3" s="112">
        <f>SUMIFS('Rozpočet projektu'!$G$10:$G$4986,'Rozpočet projektu'!$I$10:$I$4986,$V3&amp;"*",'Rozpočet projektu'!$C$10:$C$4986,AA$1)</f>
        <v>0</v>
      </c>
      <c r="AB3" s="112">
        <f>SUMIFS('Rozpočet projektu'!$G$10:$G$4986,'Rozpočet projektu'!$I$10:$I$4986,$V3&amp;"*",'Rozpočet projektu'!$C$10:$C$4986,AB$1)</f>
        <v>0</v>
      </c>
      <c r="AC3" s="112">
        <f>SUMIFS('Rozpočet projektu'!$G$10:$G$4986,'Rozpočet projektu'!$I$10:$I$4986,$V3&amp;"*",'Rozpočet projektu'!$C$10:$C$4986,AC$1)</f>
        <v>0</v>
      </c>
      <c r="AD3" s="112">
        <f>SUMIFS('Rozpočet projektu'!$G$10:$G$4986,'Rozpočet projektu'!$I$10:$I$4986,$V3&amp;"*",'Rozpočet projektu'!$C$10:$C$4986,AD$1)</f>
        <v>0</v>
      </c>
      <c r="AE3" s="112">
        <f>SUMIFS('Rozpočet projektu'!$G$10:$G$4986,'Rozpočet projektu'!$I$10:$I$4986,$V3&amp;"*",'Rozpočet projektu'!$C$10:$C$4986,AE$1)</f>
        <v>0</v>
      </c>
      <c r="AF3" s="112">
        <f>SUMIFS('Rozpočet projektu'!$G$10:$G$4986,'Rozpočet projektu'!$I$10:$I$4986,$V3&amp;"*",'Rozpočet projektu'!$C$10:$C$4986,AF$1)</f>
        <v>0</v>
      </c>
      <c r="AG3" s="112">
        <f>SUMIFS('Rozpočet projektu'!$G$10:$G$4986,'Rozpočet projektu'!$I$10:$I$4986,$V3&amp;"*",'Rozpočet projektu'!$C$10:$C$4986,AG$1)</f>
        <v>0</v>
      </c>
      <c r="AH3" s="112">
        <f>SUMIFS('Rozpočet projektu'!$G$10:$G$4986,'Rozpočet projektu'!$I$10:$I$4986,$V3&amp;"*",'Rozpočet projektu'!$C$10:$C$4986,AH$1)</f>
        <v>0</v>
      </c>
      <c r="AI3" s="112">
        <f>SUMIFS('Rozpočet projektu'!$G$10:$G$4986,'Rozpočet projektu'!$I$10:$I$4986,$V3&amp;"*",'Rozpočet projektu'!$C$10:$C$4986,AI$1)</f>
        <v>0</v>
      </c>
      <c r="AJ3" s="112">
        <f>SUMIFS('Rozpočet projektu'!$G$10:$G$4986,'Rozpočet projektu'!$I$10:$I$4986,$V3&amp;"*",'Rozpočet projektu'!$C$10:$C$4986,AJ$1)</f>
        <v>0</v>
      </c>
      <c r="AK3" s="112">
        <f>SUMIFS('Rozpočet projektu'!$G$10:$G$4986,'Rozpočet projektu'!$I$10:$I$4986,$V3&amp;"*",'Rozpočet projektu'!$C$10:$C$4986,AK$1)</f>
        <v>0</v>
      </c>
      <c r="AL3" s="112">
        <f>SUMIFS('Rozpočet projektu'!$G$10:$G$4986,'Rozpočet projektu'!$I$10:$I$4986,$V3&amp;"*",'Rozpočet projektu'!$C$10:$C$4986,AL$1)</f>
        <v>0</v>
      </c>
      <c r="AM3" s="112">
        <f>SUMIFS('Rozpočet projektu'!$G$10:$G$4986,'Rozpočet projektu'!$I$10:$I$4986,$V3&amp;"*",'Rozpočet projektu'!$C$10:$C$4986,AM$1)</f>
        <v>0</v>
      </c>
      <c r="AN3" s="112">
        <f>SUMIFS('Rozpočet projektu'!$G$10:$G$4986,'Rozpočet projektu'!$I$10:$I$4986,$V3&amp;"*",'Rozpočet projektu'!$C$10:$C$4986,AN$1)</f>
        <v>0</v>
      </c>
      <c r="AO3" s="112">
        <f>SUMIFS('Rozpočet projektu'!$G$10:$G$4986,'Rozpočet projektu'!$I$10:$I$4986,$V3&amp;"*",'Rozpočet projektu'!$C$10:$C$4986,AO$1)</f>
        <v>0</v>
      </c>
      <c r="AP3" s="112">
        <f>SUMIFS('Rozpočet projektu'!$G$10:$G$4986,'Rozpočet projektu'!$I$10:$I$4986,$V3&amp;"*",'Rozpočet projektu'!$C$10:$C$4986,AP$1)</f>
        <v>0</v>
      </c>
      <c r="AQ3" s="112">
        <f>SUMIFS('Rozpočet projektu'!$G$10:$G$4986,'Rozpočet projektu'!$I$10:$I$4986,$V3&amp;"*",'Rozpočet projektu'!$C$10:$C$4986,AQ$1)</f>
        <v>0</v>
      </c>
      <c r="AR3" s="112">
        <f>SUMIFS('Rozpočet projektu'!$G$10:$G$4986,'Rozpočet projektu'!$I$10:$I$4986,$V3&amp;"*",'Rozpočet projektu'!$C$10:$C$4986,AR$1)</f>
        <v>0</v>
      </c>
      <c r="AS3" s="112">
        <f>SUMIFS('Rozpočet projektu'!$G$10:$G$4986,'Rozpočet projektu'!$I$10:$I$4986,$V3&amp;"*",'Rozpočet projektu'!$C$10:$C$4986,AS$1)</f>
        <v>0</v>
      </c>
      <c r="AT3" s="112">
        <f>SUMIFS('Rozpočet projektu'!$G$10:$G$4986,'Rozpočet projektu'!$I$10:$I$4986,$V3&amp;"*",'Rozpočet projektu'!$C$10:$C$4986,AT$1)</f>
        <v>0</v>
      </c>
      <c r="AU3" s="112">
        <f>SUMIFS('Rozpočet projektu'!$G$10:$G$4986,'Rozpočet projektu'!$I$10:$I$4986,$V3&amp;"*",'Rozpočet projektu'!$C$10:$C$4986,AU$1)</f>
        <v>0</v>
      </c>
      <c r="AV3" s="112">
        <f>SUMIFS('Rozpočet projektu'!$G$10:$G$4986,'Rozpočet projektu'!$I$10:$I$4986,$V3&amp;"*",'Rozpočet projektu'!$C$10:$C$4986,AV$1)</f>
        <v>0</v>
      </c>
      <c r="AW3" s="112">
        <f>SUMIFS('Rozpočet projektu'!$G$10:$G$4986,'Rozpočet projektu'!$I$10:$I$4986,$V3&amp;"*",'Rozpočet projektu'!$C$10:$C$4986,AW$1)</f>
        <v>0</v>
      </c>
    </row>
    <row r="4" spans="1:49" ht="12.75" customHeight="1" x14ac:dyDescent="0.2">
      <c r="A4" s="210"/>
      <c r="B4" s="210"/>
      <c r="C4" s="211"/>
      <c r="D4" s="210"/>
      <c r="E4" s="210"/>
      <c r="F4" s="119"/>
      <c r="G4" s="117" t="s">
        <v>142</v>
      </c>
      <c r="H4" s="118">
        <v>4792964</v>
      </c>
      <c r="I4" s="118">
        <f>O5</f>
        <v>0.88329181910460475</v>
      </c>
      <c r="J4" s="202" t="str">
        <f>IF(J2=N8,O8,IF(J2=N9,O9,IF(J2=N10,O10,"")))</f>
        <v>Posilnené inštitucionálne kapacity a efektívna verejná správa</v>
      </c>
      <c r="K4" s="119"/>
      <c r="L4" s="119"/>
      <c r="N4" s="112" t="s">
        <v>74</v>
      </c>
      <c r="O4" s="120">
        <f>IF($J$2=$N$8,O14,IF($J$2=$N$9,O16,IF($J$2=$N$10,O18,"")))</f>
        <v>39908737</v>
      </c>
      <c r="P4" s="120">
        <f>IF($J$2=$N$8,P14,IF($J$2=$N$9,P16,IF($J$2=$N$10,P18,"")))</f>
        <v>7951417</v>
      </c>
      <c r="V4" s="112" t="s">
        <v>76</v>
      </c>
      <c r="W4" s="112">
        <f>SUM(W2:W3)</f>
        <v>0</v>
      </c>
      <c r="X4" s="112">
        <f t="shared" ref="X4:AW4" si="0">SUM(X2:X3)</f>
        <v>0</v>
      </c>
      <c r="Y4" s="112">
        <f t="shared" si="0"/>
        <v>0</v>
      </c>
      <c r="Z4" s="112">
        <f t="shared" si="0"/>
        <v>0</v>
      </c>
      <c r="AA4" s="112">
        <f t="shared" si="0"/>
        <v>0</v>
      </c>
      <c r="AB4" s="112">
        <f t="shared" si="0"/>
        <v>0</v>
      </c>
      <c r="AC4" s="112">
        <f t="shared" si="0"/>
        <v>0</v>
      </c>
      <c r="AD4" s="112">
        <f t="shared" si="0"/>
        <v>0</v>
      </c>
      <c r="AE4" s="112">
        <f t="shared" si="0"/>
        <v>0</v>
      </c>
      <c r="AF4" s="112">
        <f t="shared" si="0"/>
        <v>0</v>
      </c>
      <c r="AG4" s="112">
        <f t="shared" si="0"/>
        <v>0</v>
      </c>
      <c r="AH4" s="112">
        <f t="shared" si="0"/>
        <v>0</v>
      </c>
      <c r="AI4" s="112">
        <f t="shared" si="0"/>
        <v>0</v>
      </c>
      <c r="AJ4" s="112">
        <f t="shared" si="0"/>
        <v>0</v>
      </c>
      <c r="AK4" s="112">
        <f t="shared" si="0"/>
        <v>0</v>
      </c>
      <c r="AL4" s="112">
        <f t="shared" si="0"/>
        <v>0</v>
      </c>
      <c r="AM4" s="112">
        <f t="shared" si="0"/>
        <v>0</v>
      </c>
      <c r="AN4" s="112">
        <f t="shared" si="0"/>
        <v>0</v>
      </c>
      <c r="AO4" s="112">
        <f t="shared" si="0"/>
        <v>0</v>
      </c>
      <c r="AP4" s="112">
        <f t="shared" si="0"/>
        <v>0</v>
      </c>
      <c r="AQ4" s="112">
        <f t="shared" si="0"/>
        <v>0</v>
      </c>
      <c r="AR4" s="112">
        <f t="shared" si="0"/>
        <v>0</v>
      </c>
      <c r="AS4" s="112">
        <f t="shared" si="0"/>
        <v>0</v>
      </c>
      <c r="AT4" s="112">
        <f t="shared" si="0"/>
        <v>0</v>
      </c>
      <c r="AU4" s="112">
        <f t="shared" si="0"/>
        <v>0</v>
      </c>
      <c r="AV4" s="112">
        <f t="shared" si="0"/>
        <v>0</v>
      </c>
      <c r="AW4" s="112">
        <f t="shared" si="0"/>
        <v>0</v>
      </c>
    </row>
    <row r="5" spans="1:49" ht="21.75" customHeight="1" x14ac:dyDescent="0.2">
      <c r="A5" s="210"/>
      <c r="B5" s="210"/>
      <c r="C5" s="211"/>
      <c r="D5" s="210"/>
      <c r="E5" s="210"/>
      <c r="F5" s="119"/>
      <c r="G5" s="117" t="s">
        <v>143</v>
      </c>
      <c r="H5" s="118">
        <v>633288</v>
      </c>
      <c r="I5" s="118">
        <f>O6</f>
        <v>0.1167081808953952</v>
      </c>
      <c r="J5" s="203"/>
      <c r="K5" s="119"/>
      <c r="L5" s="119"/>
      <c r="N5" s="121">
        <f>O3/(O3+O4)</f>
        <v>0.84999999906035617</v>
      </c>
      <c r="O5" s="122">
        <f>IFERROR(H4/H2,"")</f>
        <v>0.88329181910460475</v>
      </c>
      <c r="P5" s="112">
        <f>O5/N5</f>
        <v>1.0391668471541782</v>
      </c>
      <c r="Q5" s="123">
        <f>P5/(P5+P6)</f>
        <v>0.81658066824227282</v>
      </c>
      <c r="V5" s="112" t="s">
        <v>77</v>
      </c>
      <c r="W5" s="112">
        <f>SUMIFS('Rozpočet projektu'!$G$10:$G$4986,'Rozpočet projektu'!$I$10:$I$4986,$V5&amp;"*",'Rozpočet projektu'!$C$10:$C$4986,W$1)</f>
        <v>0</v>
      </c>
      <c r="X5" s="112">
        <f>SUMIFS('Rozpočet projektu'!$G$10:$G$4986,'Rozpočet projektu'!$I$10:$I$4986,$V5&amp;"*",'Rozpočet projektu'!$C$10:$C$4986,X$1)</f>
        <v>0</v>
      </c>
      <c r="Y5" s="112">
        <f>SUMIFS('Rozpočet projektu'!$G$10:$G$4986,'Rozpočet projektu'!$I$10:$I$4986,$V5&amp;"*",'Rozpočet projektu'!$C$10:$C$4986,Y$1)</f>
        <v>0</v>
      </c>
      <c r="Z5" s="112">
        <f>SUMIFS('Rozpočet projektu'!$G$10:$G$4986,'Rozpočet projektu'!$I$10:$I$4986,$V5&amp;"*",'Rozpočet projektu'!$C$10:$C$4986,Z$1)</f>
        <v>0</v>
      </c>
      <c r="AA5" s="112">
        <f>SUMIFS('Rozpočet projektu'!$G$10:$G$4986,'Rozpočet projektu'!$I$10:$I$4986,$V5&amp;"*",'Rozpočet projektu'!$C$10:$C$4986,AA$1)</f>
        <v>0</v>
      </c>
      <c r="AB5" s="112">
        <f>SUMIFS('Rozpočet projektu'!$G$10:$G$4986,'Rozpočet projektu'!$I$10:$I$4986,$V5&amp;"*",'Rozpočet projektu'!$C$10:$C$4986,AB$1)</f>
        <v>0</v>
      </c>
      <c r="AC5" s="112">
        <f>SUMIFS('Rozpočet projektu'!$G$10:$G$4986,'Rozpočet projektu'!$I$10:$I$4986,$V5&amp;"*",'Rozpočet projektu'!$C$10:$C$4986,AC$1)</f>
        <v>0</v>
      </c>
      <c r="AD5" s="112">
        <f>SUMIFS('Rozpočet projektu'!$G$10:$G$4986,'Rozpočet projektu'!$I$10:$I$4986,$V5&amp;"*",'Rozpočet projektu'!$C$10:$C$4986,AD$1)</f>
        <v>0</v>
      </c>
      <c r="AE5" s="112">
        <f>SUMIFS('Rozpočet projektu'!$G$10:$G$4986,'Rozpočet projektu'!$I$10:$I$4986,$V5&amp;"*",'Rozpočet projektu'!$C$10:$C$4986,AE$1)</f>
        <v>0</v>
      </c>
      <c r="AF5" s="112">
        <f>SUMIFS('Rozpočet projektu'!$G$10:$G$4986,'Rozpočet projektu'!$I$10:$I$4986,$V5&amp;"*",'Rozpočet projektu'!$C$10:$C$4986,AF$1)</f>
        <v>0</v>
      </c>
      <c r="AG5" s="112">
        <f>SUMIFS('Rozpočet projektu'!$G$10:$G$4986,'Rozpočet projektu'!$I$10:$I$4986,$V5&amp;"*",'Rozpočet projektu'!$C$10:$C$4986,AG$1)</f>
        <v>0</v>
      </c>
      <c r="AH5" s="112">
        <f>SUMIFS('Rozpočet projektu'!$G$10:$G$4986,'Rozpočet projektu'!$I$10:$I$4986,$V5&amp;"*",'Rozpočet projektu'!$C$10:$C$4986,AH$1)</f>
        <v>0</v>
      </c>
      <c r="AI5" s="112">
        <f>SUMIFS('Rozpočet projektu'!$G$10:$G$4986,'Rozpočet projektu'!$I$10:$I$4986,$V5&amp;"*",'Rozpočet projektu'!$C$10:$C$4986,AI$1)</f>
        <v>0</v>
      </c>
      <c r="AJ5" s="112">
        <f>SUMIFS('Rozpočet projektu'!$G$10:$G$4986,'Rozpočet projektu'!$I$10:$I$4986,$V5&amp;"*",'Rozpočet projektu'!$C$10:$C$4986,AJ$1)</f>
        <v>0</v>
      </c>
      <c r="AK5" s="112">
        <f>SUMIFS('Rozpočet projektu'!$G$10:$G$4986,'Rozpočet projektu'!$I$10:$I$4986,$V5&amp;"*",'Rozpočet projektu'!$C$10:$C$4986,AK$1)</f>
        <v>0</v>
      </c>
      <c r="AL5" s="112">
        <f>SUMIFS('Rozpočet projektu'!$G$10:$G$4986,'Rozpočet projektu'!$I$10:$I$4986,$V5&amp;"*",'Rozpočet projektu'!$C$10:$C$4986,AL$1)</f>
        <v>0</v>
      </c>
      <c r="AM5" s="112">
        <f>SUMIFS('Rozpočet projektu'!$G$10:$G$4986,'Rozpočet projektu'!$I$10:$I$4986,$V5&amp;"*",'Rozpočet projektu'!$C$10:$C$4986,AM$1)</f>
        <v>0</v>
      </c>
      <c r="AN5" s="112">
        <f>SUMIFS('Rozpočet projektu'!$G$10:$G$4986,'Rozpočet projektu'!$I$10:$I$4986,$V5&amp;"*",'Rozpočet projektu'!$C$10:$C$4986,AN$1)</f>
        <v>0</v>
      </c>
      <c r="AO5" s="112">
        <f>SUMIFS('Rozpočet projektu'!$G$10:$G$4986,'Rozpočet projektu'!$I$10:$I$4986,$V5&amp;"*",'Rozpočet projektu'!$C$10:$C$4986,AO$1)</f>
        <v>0</v>
      </c>
      <c r="AP5" s="112">
        <f>SUMIFS('Rozpočet projektu'!$G$10:$G$4986,'Rozpočet projektu'!$I$10:$I$4986,$V5&amp;"*",'Rozpočet projektu'!$C$10:$C$4986,AP$1)</f>
        <v>0</v>
      </c>
      <c r="AQ5" s="112">
        <f>SUMIFS('Rozpočet projektu'!$G$10:$G$4986,'Rozpočet projektu'!$I$10:$I$4986,$V5&amp;"*",'Rozpočet projektu'!$C$10:$C$4986,AQ$1)</f>
        <v>0</v>
      </c>
      <c r="AR5" s="112">
        <f>SUMIFS('Rozpočet projektu'!$G$10:$G$4986,'Rozpočet projektu'!$I$10:$I$4986,$V5&amp;"*",'Rozpočet projektu'!$C$10:$C$4986,AR$1)</f>
        <v>0</v>
      </c>
      <c r="AS5" s="112">
        <f>SUMIFS('Rozpočet projektu'!$G$10:$G$4986,'Rozpočet projektu'!$I$10:$I$4986,$V5&amp;"*",'Rozpočet projektu'!$C$10:$C$4986,AS$1)</f>
        <v>0</v>
      </c>
      <c r="AT5" s="112">
        <f>SUMIFS('Rozpočet projektu'!$G$10:$G$4986,'Rozpočet projektu'!$I$10:$I$4986,$V5&amp;"*",'Rozpočet projektu'!$C$10:$C$4986,AT$1)</f>
        <v>0</v>
      </c>
      <c r="AU5" s="112">
        <f>SUMIFS('Rozpočet projektu'!$G$10:$G$4986,'Rozpočet projektu'!$I$10:$I$4986,$V5&amp;"*",'Rozpočet projektu'!$C$10:$C$4986,AU$1)</f>
        <v>0</v>
      </c>
      <c r="AV5" s="112">
        <f>SUMIFS('Rozpočet projektu'!$G$10:$G$4986,'Rozpočet projektu'!$I$10:$I$4986,$V5&amp;"*",'Rozpočet projektu'!$C$10:$C$4986,AV$1)</f>
        <v>0</v>
      </c>
      <c r="AW5" s="112">
        <f>SUMIFS('Rozpočet projektu'!$G$10:$G$4986,'Rozpočet projektu'!$I$10:$I$4986,$V5&amp;"*",'Rozpočet projektu'!$C$10:$C$4986,AW$1)</f>
        <v>0</v>
      </c>
    </row>
    <row r="6" spans="1:49" hidden="1" x14ac:dyDescent="0.2">
      <c r="A6" s="117" t="s">
        <v>76</v>
      </c>
      <c r="B6" s="113" t="s">
        <v>43</v>
      </c>
      <c r="C6" s="124">
        <f>IF(W$4=0,0,W$4)</f>
        <v>0</v>
      </c>
      <c r="D6" s="124" t="str">
        <f t="shared" ref="D6:D69" si="1">IFERROR(IF(IF(ROUND($D$2*C6,2)&gt;($D$2*C6),ROUND($D$2*C6,2)-ROUNDUP(ROUND($D$2*C6,2)-($D$2*C6),2),ROUND($D$2*C6,2))&gt;0,IF(ROUND($D$2*C6,2)&gt;($D$2*C6),ROUND($D$2*C6,2)-ROUNDUP(ROUND($D$2*C6,2)-($D$2*C6),2),ROUND($D$2*C6,2)),""),"")</f>
        <v/>
      </c>
      <c r="E6" s="124" t="str">
        <f>IFERROR(C6-D6,"")</f>
        <v/>
      </c>
      <c r="F6" s="119"/>
      <c r="G6" s="119"/>
      <c r="H6" s="119"/>
      <c r="I6" s="119"/>
      <c r="J6" s="115"/>
      <c r="K6" s="119"/>
      <c r="L6" s="119"/>
      <c r="N6" s="121">
        <f>O4/(O3+O4)</f>
        <v>0.15000000093964388</v>
      </c>
      <c r="O6" s="122">
        <f>IFERROR(H5/H2,"")</f>
        <v>0.1167081808953952</v>
      </c>
      <c r="P6" s="125">
        <f>O6/N7</f>
        <v>0.23341636179079039</v>
      </c>
      <c r="Q6" s="123">
        <f>P6/(P5+P6)</f>
        <v>0.18341933175772732</v>
      </c>
      <c r="V6" s="112" t="s">
        <v>78</v>
      </c>
      <c r="W6" s="112">
        <f>SUMIFS('Rozpočet projektu'!$G$10:$G$4986,'Rozpočet projektu'!$I$10:$I$4986,$V6&amp;"*",'Rozpočet projektu'!$C$10:$C$4986,W$1)</f>
        <v>0</v>
      </c>
      <c r="X6" s="112">
        <f>SUMIFS('Rozpočet projektu'!$G$10:$G$4986,'Rozpočet projektu'!$I$10:$I$4986,$V6&amp;"*",'Rozpočet projektu'!$C$10:$C$4986,X$1)</f>
        <v>0</v>
      </c>
      <c r="Y6" s="112">
        <f>SUMIFS('Rozpočet projektu'!$G$10:$G$4986,'Rozpočet projektu'!$I$10:$I$4986,$V6&amp;"*",'Rozpočet projektu'!$C$10:$C$4986,Y$1)</f>
        <v>0</v>
      </c>
      <c r="Z6" s="112">
        <f>SUMIFS('Rozpočet projektu'!$G$10:$G$4986,'Rozpočet projektu'!$I$10:$I$4986,$V6&amp;"*",'Rozpočet projektu'!$C$10:$C$4986,Z$1)</f>
        <v>0</v>
      </c>
      <c r="AA6" s="112">
        <f>SUMIFS('Rozpočet projektu'!$G$10:$G$4986,'Rozpočet projektu'!$I$10:$I$4986,$V6&amp;"*",'Rozpočet projektu'!$C$10:$C$4986,AA$1)</f>
        <v>0</v>
      </c>
      <c r="AB6" s="112">
        <f>SUMIFS('Rozpočet projektu'!$G$10:$G$4986,'Rozpočet projektu'!$I$10:$I$4986,$V6&amp;"*",'Rozpočet projektu'!$C$10:$C$4986,AB$1)</f>
        <v>0</v>
      </c>
      <c r="AC6" s="112">
        <f>SUMIFS('Rozpočet projektu'!$G$10:$G$4986,'Rozpočet projektu'!$I$10:$I$4986,$V6&amp;"*",'Rozpočet projektu'!$C$10:$C$4986,AC$1)</f>
        <v>0</v>
      </c>
      <c r="AD6" s="112">
        <f>SUMIFS('Rozpočet projektu'!$G$10:$G$4986,'Rozpočet projektu'!$I$10:$I$4986,$V6&amp;"*",'Rozpočet projektu'!$C$10:$C$4986,AD$1)</f>
        <v>0</v>
      </c>
      <c r="AE6" s="112">
        <f>SUMIFS('Rozpočet projektu'!$G$10:$G$4986,'Rozpočet projektu'!$I$10:$I$4986,$V6&amp;"*",'Rozpočet projektu'!$C$10:$C$4986,AE$1)</f>
        <v>0</v>
      </c>
      <c r="AF6" s="112">
        <f>SUMIFS('Rozpočet projektu'!$G$10:$G$4986,'Rozpočet projektu'!$I$10:$I$4986,$V6&amp;"*",'Rozpočet projektu'!$C$10:$C$4986,AF$1)</f>
        <v>0</v>
      </c>
      <c r="AG6" s="112">
        <f>SUMIFS('Rozpočet projektu'!$G$10:$G$4986,'Rozpočet projektu'!$I$10:$I$4986,$V6&amp;"*",'Rozpočet projektu'!$C$10:$C$4986,AG$1)</f>
        <v>0</v>
      </c>
      <c r="AH6" s="112">
        <f>SUMIFS('Rozpočet projektu'!$G$10:$G$4986,'Rozpočet projektu'!$I$10:$I$4986,$V6&amp;"*",'Rozpočet projektu'!$C$10:$C$4986,AH$1)</f>
        <v>0</v>
      </c>
      <c r="AI6" s="112">
        <f>SUMIFS('Rozpočet projektu'!$G$10:$G$4986,'Rozpočet projektu'!$I$10:$I$4986,$V6&amp;"*",'Rozpočet projektu'!$C$10:$C$4986,AI$1)</f>
        <v>0</v>
      </c>
      <c r="AJ6" s="112">
        <f>SUMIFS('Rozpočet projektu'!$G$10:$G$4986,'Rozpočet projektu'!$I$10:$I$4986,$V6&amp;"*",'Rozpočet projektu'!$C$10:$C$4986,AJ$1)</f>
        <v>0</v>
      </c>
      <c r="AK6" s="112">
        <f>SUMIFS('Rozpočet projektu'!$G$10:$G$4986,'Rozpočet projektu'!$I$10:$I$4986,$V6&amp;"*",'Rozpočet projektu'!$C$10:$C$4986,AK$1)</f>
        <v>0</v>
      </c>
      <c r="AL6" s="112">
        <f>SUMIFS('Rozpočet projektu'!$G$10:$G$4986,'Rozpočet projektu'!$I$10:$I$4986,$V6&amp;"*",'Rozpočet projektu'!$C$10:$C$4986,AL$1)</f>
        <v>0</v>
      </c>
      <c r="AM6" s="112">
        <f>SUMIFS('Rozpočet projektu'!$G$10:$G$4986,'Rozpočet projektu'!$I$10:$I$4986,$V6&amp;"*",'Rozpočet projektu'!$C$10:$C$4986,AM$1)</f>
        <v>0</v>
      </c>
      <c r="AN6" s="112">
        <f>SUMIFS('Rozpočet projektu'!$G$10:$G$4986,'Rozpočet projektu'!$I$10:$I$4986,$V6&amp;"*",'Rozpočet projektu'!$C$10:$C$4986,AN$1)</f>
        <v>0</v>
      </c>
      <c r="AO6" s="112">
        <f>SUMIFS('Rozpočet projektu'!$G$10:$G$4986,'Rozpočet projektu'!$I$10:$I$4986,$V6&amp;"*",'Rozpočet projektu'!$C$10:$C$4986,AO$1)</f>
        <v>0</v>
      </c>
      <c r="AP6" s="112">
        <f>SUMIFS('Rozpočet projektu'!$G$10:$G$4986,'Rozpočet projektu'!$I$10:$I$4986,$V6&amp;"*",'Rozpočet projektu'!$C$10:$C$4986,AP$1)</f>
        <v>0</v>
      </c>
      <c r="AQ6" s="112">
        <f>SUMIFS('Rozpočet projektu'!$G$10:$G$4986,'Rozpočet projektu'!$I$10:$I$4986,$V6&amp;"*",'Rozpočet projektu'!$C$10:$C$4986,AQ$1)</f>
        <v>0</v>
      </c>
      <c r="AR6" s="112">
        <f>SUMIFS('Rozpočet projektu'!$G$10:$G$4986,'Rozpočet projektu'!$I$10:$I$4986,$V6&amp;"*",'Rozpočet projektu'!$C$10:$C$4986,AR$1)</f>
        <v>0</v>
      </c>
      <c r="AS6" s="112">
        <f>SUMIFS('Rozpočet projektu'!$G$10:$G$4986,'Rozpočet projektu'!$I$10:$I$4986,$V6&amp;"*",'Rozpočet projektu'!$C$10:$C$4986,AS$1)</f>
        <v>0</v>
      </c>
      <c r="AT6" s="112">
        <f>SUMIFS('Rozpočet projektu'!$G$10:$G$4986,'Rozpočet projektu'!$I$10:$I$4986,$V6&amp;"*",'Rozpočet projektu'!$C$10:$C$4986,AT$1)</f>
        <v>0</v>
      </c>
      <c r="AU6" s="112">
        <f>SUMIFS('Rozpočet projektu'!$G$10:$G$4986,'Rozpočet projektu'!$I$10:$I$4986,$V6&amp;"*",'Rozpočet projektu'!$C$10:$C$4986,AU$1)</f>
        <v>0</v>
      </c>
      <c r="AV6" s="112">
        <f>SUMIFS('Rozpočet projektu'!$G$10:$G$4986,'Rozpočet projektu'!$I$10:$I$4986,$V6&amp;"*",'Rozpočet projektu'!$C$10:$C$4986,AV$1)</f>
        <v>0</v>
      </c>
      <c r="AW6" s="112">
        <f>SUMIFS('Rozpočet projektu'!$G$10:$G$4986,'Rozpočet projektu'!$I$10:$I$4986,$V6&amp;"*",'Rozpočet projektu'!$C$10:$C$4986,AW$1)</f>
        <v>0</v>
      </c>
    </row>
    <row r="7" spans="1:49" ht="25.5" hidden="1" x14ac:dyDescent="0.2">
      <c r="A7" s="117" t="s">
        <v>76</v>
      </c>
      <c r="B7" s="113" t="s">
        <v>44</v>
      </c>
      <c r="C7" s="124">
        <f>IF(X$4=0,0,X$4)</f>
        <v>0</v>
      </c>
      <c r="D7" s="124" t="str">
        <f t="shared" si="1"/>
        <v/>
      </c>
      <c r="E7" s="124" t="str">
        <f t="shared" ref="E7:E70" si="2">IFERROR(C7-D7,"")</f>
        <v/>
      </c>
      <c r="F7" s="119"/>
      <c r="J7" s="115"/>
      <c r="K7" s="119"/>
      <c r="L7" s="119"/>
      <c r="N7" s="121">
        <f>P3/(P3+P4)</f>
        <v>0.5</v>
      </c>
      <c r="O7" s="121"/>
      <c r="V7" s="112" t="s">
        <v>80</v>
      </c>
      <c r="W7" s="112">
        <f>SUMIFS('Rozpočet projektu'!$G$10:$G$4986,'Rozpočet projektu'!$I$10:$I$4986,$V7&amp;"*",'Rozpočet projektu'!$C$10:$C$4986,W$1)</f>
        <v>0</v>
      </c>
      <c r="X7" s="112">
        <f>SUMIFS('Rozpočet projektu'!$G$10:$G$4986,'Rozpočet projektu'!$I$10:$I$4986,$V7&amp;"*",'Rozpočet projektu'!$C$10:$C$4986,X$1)</f>
        <v>0</v>
      </c>
      <c r="Y7" s="112">
        <f>SUMIFS('Rozpočet projektu'!$G$10:$G$4986,'Rozpočet projektu'!$I$10:$I$4986,$V7&amp;"*",'Rozpočet projektu'!$C$10:$C$4986,Y$1)</f>
        <v>0</v>
      </c>
      <c r="Z7" s="112">
        <f>SUMIFS('Rozpočet projektu'!$G$10:$G$4986,'Rozpočet projektu'!$I$10:$I$4986,$V7&amp;"*",'Rozpočet projektu'!$C$10:$C$4986,Z$1)</f>
        <v>0</v>
      </c>
      <c r="AA7" s="112">
        <f>SUMIFS('Rozpočet projektu'!$G$10:$G$4986,'Rozpočet projektu'!$I$10:$I$4986,$V7&amp;"*",'Rozpočet projektu'!$C$10:$C$4986,AA$1)</f>
        <v>0</v>
      </c>
      <c r="AB7" s="112">
        <f>SUMIFS('Rozpočet projektu'!$G$10:$G$4986,'Rozpočet projektu'!$I$10:$I$4986,$V7&amp;"*",'Rozpočet projektu'!$C$10:$C$4986,AB$1)</f>
        <v>0</v>
      </c>
      <c r="AC7" s="112">
        <f>SUMIFS('Rozpočet projektu'!$G$10:$G$4986,'Rozpočet projektu'!$I$10:$I$4986,$V7&amp;"*",'Rozpočet projektu'!$C$10:$C$4986,AC$1)</f>
        <v>0</v>
      </c>
      <c r="AD7" s="112">
        <f>SUMIFS('Rozpočet projektu'!$G$10:$G$4986,'Rozpočet projektu'!$I$10:$I$4986,$V7&amp;"*",'Rozpočet projektu'!$C$10:$C$4986,AD$1)</f>
        <v>0</v>
      </c>
      <c r="AE7" s="112">
        <f>SUMIFS('Rozpočet projektu'!$G$10:$G$4986,'Rozpočet projektu'!$I$10:$I$4986,$V7&amp;"*",'Rozpočet projektu'!$C$10:$C$4986,AE$1)</f>
        <v>0</v>
      </c>
      <c r="AF7" s="112">
        <f>SUMIFS('Rozpočet projektu'!$G$10:$G$4986,'Rozpočet projektu'!$I$10:$I$4986,$V7&amp;"*",'Rozpočet projektu'!$C$10:$C$4986,AF$1)</f>
        <v>0</v>
      </c>
      <c r="AG7" s="112">
        <f>SUMIFS('Rozpočet projektu'!$G$10:$G$4986,'Rozpočet projektu'!$I$10:$I$4986,$V7&amp;"*",'Rozpočet projektu'!$C$10:$C$4986,AG$1)</f>
        <v>0</v>
      </c>
      <c r="AH7" s="112">
        <f>SUMIFS('Rozpočet projektu'!$G$10:$G$4986,'Rozpočet projektu'!$I$10:$I$4986,$V7&amp;"*",'Rozpočet projektu'!$C$10:$C$4986,AH$1)</f>
        <v>0</v>
      </c>
      <c r="AI7" s="112">
        <f>SUMIFS('Rozpočet projektu'!$G$10:$G$4986,'Rozpočet projektu'!$I$10:$I$4986,$V7&amp;"*",'Rozpočet projektu'!$C$10:$C$4986,AI$1)</f>
        <v>0</v>
      </c>
      <c r="AJ7" s="112">
        <f>SUMIFS('Rozpočet projektu'!$G$10:$G$4986,'Rozpočet projektu'!$I$10:$I$4986,$V7&amp;"*",'Rozpočet projektu'!$C$10:$C$4986,AJ$1)</f>
        <v>0</v>
      </c>
      <c r="AK7" s="112">
        <f>SUMIFS('Rozpočet projektu'!$G$10:$G$4986,'Rozpočet projektu'!$I$10:$I$4986,$V7&amp;"*",'Rozpočet projektu'!$C$10:$C$4986,AK$1)</f>
        <v>0</v>
      </c>
      <c r="AL7" s="112">
        <f>SUMIFS('Rozpočet projektu'!$G$10:$G$4986,'Rozpočet projektu'!$I$10:$I$4986,$V7&amp;"*",'Rozpočet projektu'!$C$10:$C$4986,AL$1)</f>
        <v>0</v>
      </c>
      <c r="AM7" s="112">
        <f>SUMIFS('Rozpočet projektu'!$G$10:$G$4986,'Rozpočet projektu'!$I$10:$I$4986,$V7&amp;"*",'Rozpočet projektu'!$C$10:$C$4986,AM$1)</f>
        <v>0</v>
      </c>
      <c r="AN7" s="112">
        <f>SUMIFS('Rozpočet projektu'!$G$10:$G$4986,'Rozpočet projektu'!$I$10:$I$4986,$V7&amp;"*",'Rozpočet projektu'!$C$10:$C$4986,AN$1)</f>
        <v>0</v>
      </c>
      <c r="AO7" s="112">
        <f>SUMIFS('Rozpočet projektu'!$G$10:$G$4986,'Rozpočet projektu'!$I$10:$I$4986,$V7&amp;"*",'Rozpočet projektu'!$C$10:$C$4986,AO$1)</f>
        <v>0</v>
      </c>
      <c r="AP7" s="112">
        <f>SUMIFS('Rozpočet projektu'!$G$10:$G$4986,'Rozpočet projektu'!$I$10:$I$4986,$V7&amp;"*",'Rozpočet projektu'!$C$10:$C$4986,AP$1)</f>
        <v>0</v>
      </c>
      <c r="AQ7" s="112">
        <f>SUMIFS('Rozpočet projektu'!$G$10:$G$4986,'Rozpočet projektu'!$I$10:$I$4986,$V7&amp;"*",'Rozpočet projektu'!$C$10:$C$4986,AQ$1)</f>
        <v>0</v>
      </c>
      <c r="AR7" s="112">
        <f>SUMIFS('Rozpočet projektu'!$G$10:$G$4986,'Rozpočet projektu'!$I$10:$I$4986,$V7&amp;"*",'Rozpočet projektu'!$C$10:$C$4986,AR$1)</f>
        <v>0</v>
      </c>
      <c r="AS7" s="112">
        <f>SUMIFS('Rozpočet projektu'!$G$10:$G$4986,'Rozpočet projektu'!$I$10:$I$4986,$V7&amp;"*",'Rozpočet projektu'!$C$10:$C$4986,AS$1)</f>
        <v>0</v>
      </c>
      <c r="AT7" s="112">
        <f>SUMIFS('Rozpočet projektu'!$G$10:$G$4986,'Rozpočet projektu'!$I$10:$I$4986,$V7&amp;"*",'Rozpočet projektu'!$C$10:$C$4986,AT$1)</f>
        <v>0</v>
      </c>
      <c r="AU7" s="112">
        <f>SUMIFS('Rozpočet projektu'!$G$10:$G$4986,'Rozpočet projektu'!$I$10:$I$4986,$V7&amp;"*",'Rozpočet projektu'!$C$10:$C$4986,AU$1)</f>
        <v>0</v>
      </c>
      <c r="AV7" s="112">
        <f>SUMIFS('Rozpočet projektu'!$G$10:$G$4986,'Rozpočet projektu'!$I$10:$I$4986,$V7&amp;"*",'Rozpočet projektu'!$C$10:$C$4986,AV$1)</f>
        <v>0</v>
      </c>
      <c r="AW7" s="112">
        <f>SUMIFS('Rozpočet projektu'!$G$10:$G$4986,'Rozpočet projektu'!$I$10:$I$4986,$V7&amp;"*",'Rozpočet projektu'!$C$10:$C$4986,AW$1)</f>
        <v>0</v>
      </c>
    </row>
    <row r="8" spans="1:49" ht="41.25" hidden="1" customHeight="1" x14ac:dyDescent="0.2">
      <c r="A8" s="117" t="s">
        <v>76</v>
      </c>
      <c r="B8" s="113" t="s">
        <v>45</v>
      </c>
      <c r="C8" s="124">
        <f>IF(Y$4=0,0,Y$4)</f>
        <v>0</v>
      </c>
      <c r="D8" s="124" t="str">
        <f t="shared" si="1"/>
        <v/>
      </c>
      <c r="E8" s="124" t="str">
        <f t="shared" si="2"/>
        <v/>
      </c>
      <c r="F8" s="119"/>
      <c r="K8" s="119"/>
      <c r="L8" s="119"/>
      <c r="N8" s="112" t="s">
        <v>81</v>
      </c>
      <c r="O8" s="112" t="s">
        <v>82</v>
      </c>
      <c r="V8" s="112" t="s">
        <v>83</v>
      </c>
      <c r="W8" s="112">
        <f>SUMIFS('Rozpočet projektu'!$G$10:$G$4986,'Rozpočet projektu'!$I$10:$I$4986,$V8&amp;"*",'Rozpočet projektu'!$C$10:$C$4986,W$1)</f>
        <v>0</v>
      </c>
      <c r="X8" s="112">
        <f>SUMIFS('Rozpočet projektu'!$G$10:$G$4986,'Rozpočet projektu'!$I$10:$I$4986,$V8&amp;"*",'Rozpočet projektu'!$C$10:$C$4986,X$1)</f>
        <v>0</v>
      </c>
      <c r="Y8" s="112">
        <f>SUMIFS('Rozpočet projektu'!$G$10:$G$4986,'Rozpočet projektu'!$I$10:$I$4986,$V8&amp;"*",'Rozpočet projektu'!$C$10:$C$4986,Y$1)</f>
        <v>0</v>
      </c>
      <c r="Z8" s="112">
        <f>SUMIFS('Rozpočet projektu'!$G$10:$G$4986,'Rozpočet projektu'!$I$10:$I$4986,$V8&amp;"*",'Rozpočet projektu'!$C$10:$C$4986,Z$1)</f>
        <v>0</v>
      </c>
      <c r="AA8" s="112">
        <f>SUMIFS('Rozpočet projektu'!$G$10:$G$4986,'Rozpočet projektu'!$I$10:$I$4986,$V8&amp;"*",'Rozpočet projektu'!$C$10:$C$4986,AA$1)</f>
        <v>0</v>
      </c>
      <c r="AB8" s="112">
        <f>SUMIFS('Rozpočet projektu'!$G$10:$G$4986,'Rozpočet projektu'!$I$10:$I$4986,$V8&amp;"*",'Rozpočet projektu'!$C$10:$C$4986,AB$1)</f>
        <v>0</v>
      </c>
      <c r="AC8" s="112">
        <f>SUMIFS('Rozpočet projektu'!$G$10:$G$4986,'Rozpočet projektu'!$I$10:$I$4986,$V8&amp;"*",'Rozpočet projektu'!$C$10:$C$4986,AC$1)</f>
        <v>0</v>
      </c>
      <c r="AD8" s="112">
        <f>SUMIFS('Rozpočet projektu'!$G$10:$G$4986,'Rozpočet projektu'!$I$10:$I$4986,$V8&amp;"*",'Rozpočet projektu'!$C$10:$C$4986,AD$1)</f>
        <v>0</v>
      </c>
      <c r="AE8" s="112">
        <f>SUMIFS('Rozpočet projektu'!$G$10:$G$4986,'Rozpočet projektu'!$I$10:$I$4986,$V8&amp;"*",'Rozpočet projektu'!$C$10:$C$4986,AE$1)</f>
        <v>0</v>
      </c>
      <c r="AF8" s="112">
        <f>SUMIFS('Rozpočet projektu'!$G$10:$G$4986,'Rozpočet projektu'!$I$10:$I$4986,$V8&amp;"*",'Rozpočet projektu'!$C$10:$C$4986,AF$1)</f>
        <v>0</v>
      </c>
      <c r="AG8" s="112">
        <f>SUMIFS('Rozpočet projektu'!$G$10:$G$4986,'Rozpočet projektu'!$I$10:$I$4986,$V8&amp;"*",'Rozpočet projektu'!$C$10:$C$4986,AG$1)</f>
        <v>0</v>
      </c>
      <c r="AH8" s="112">
        <f>SUMIFS('Rozpočet projektu'!$G$10:$G$4986,'Rozpočet projektu'!$I$10:$I$4986,$V8&amp;"*",'Rozpočet projektu'!$C$10:$C$4986,AH$1)</f>
        <v>0</v>
      </c>
      <c r="AI8" s="112">
        <f>SUMIFS('Rozpočet projektu'!$G$10:$G$4986,'Rozpočet projektu'!$I$10:$I$4986,$V8&amp;"*",'Rozpočet projektu'!$C$10:$C$4986,AI$1)</f>
        <v>0</v>
      </c>
      <c r="AJ8" s="112">
        <f>SUMIFS('Rozpočet projektu'!$G$10:$G$4986,'Rozpočet projektu'!$I$10:$I$4986,$V8&amp;"*",'Rozpočet projektu'!$C$10:$C$4986,AJ$1)</f>
        <v>0</v>
      </c>
      <c r="AK8" s="112">
        <f>SUMIFS('Rozpočet projektu'!$G$10:$G$4986,'Rozpočet projektu'!$I$10:$I$4986,$V8&amp;"*",'Rozpočet projektu'!$C$10:$C$4986,AK$1)</f>
        <v>0</v>
      </c>
      <c r="AL8" s="112">
        <f>SUMIFS('Rozpočet projektu'!$G$10:$G$4986,'Rozpočet projektu'!$I$10:$I$4986,$V8&amp;"*",'Rozpočet projektu'!$C$10:$C$4986,AL$1)</f>
        <v>0</v>
      </c>
      <c r="AM8" s="112">
        <f>SUMIFS('Rozpočet projektu'!$G$10:$G$4986,'Rozpočet projektu'!$I$10:$I$4986,$V8&amp;"*",'Rozpočet projektu'!$C$10:$C$4986,AM$1)</f>
        <v>0</v>
      </c>
      <c r="AN8" s="112">
        <f>SUMIFS('Rozpočet projektu'!$G$10:$G$4986,'Rozpočet projektu'!$I$10:$I$4986,$V8&amp;"*",'Rozpočet projektu'!$C$10:$C$4986,AN$1)</f>
        <v>0</v>
      </c>
      <c r="AO8" s="112">
        <f>SUMIFS('Rozpočet projektu'!$G$10:$G$4986,'Rozpočet projektu'!$I$10:$I$4986,$V8&amp;"*",'Rozpočet projektu'!$C$10:$C$4986,AO$1)</f>
        <v>0</v>
      </c>
      <c r="AP8" s="112">
        <f>SUMIFS('Rozpočet projektu'!$G$10:$G$4986,'Rozpočet projektu'!$I$10:$I$4986,$V8&amp;"*",'Rozpočet projektu'!$C$10:$C$4986,AP$1)</f>
        <v>0</v>
      </c>
      <c r="AQ8" s="112">
        <f>SUMIFS('Rozpočet projektu'!$G$10:$G$4986,'Rozpočet projektu'!$I$10:$I$4986,$V8&amp;"*",'Rozpočet projektu'!$C$10:$C$4986,AQ$1)</f>
        <v>0</v>
      </c>
      <c r="AR8" s="112">
        <f>SUMIFS('Rozpočet projektu'!$G$10:$G$4986,'Rozpočet projektu'!$I$10:$I$4986,$V8&amp;"*",'Rozpočet projektu'!$C$10:$C$4986,AR$1)</f>
        <v>0</v>
      </c>
      <c r="AS8" s="112">
        <f>SUMIFS('Rozpočet projektu'!$G$10:$G$4986,'Rozpočet projektu'!$I$10:$I$4986,$V8&amp;"*",'Rozpočet projektu'!$C$10:$C$4986,AS$1)</f>
        <v>0</v>
      </c>
      <c r="AT8" s="112">
        <f>SUMIFS('Rozpočet projektu'!$G$10:$G$4986,'Rozpočet projektu'!$I$10:$I$4986,$V8&amp;"*",'Rozpočet projektu'!$C$10:$C$4986,AT$1)</f>
        <v>0</v>
      </c>
      <c r="AU8" s="112">
        <f>SUMIFS('Rozpočet projektu'!$G$10:$G$4986,'Rozpočet projektu'!$I$10:$I$4986,$V8&amp;"*",'Rozpočet projektu'!$C$10:$C$4986,AU$1)</f>
        <v>0</v>
      </c>
      <c r="AV8" s="112">
        <f>SUMIFS('Rozpočet projektu'!$G$10:$G$4986,'Rozpočet projektu'!$I$10:$I$4986,$V8&amp;"*",'Rozpočet projektu'!$C$10:$C$4986,AV$1)</f>
        <v>0</v>
      </c>
      <c r="AW8" s="112">
        <f>SUMIFS('Rozpočet projektu'!$G$10:$G$4986,'Rozpočet projektu'!$I$10:$I$4986,$V8&amp;"*",'Rozpočet projektu'!$C$10:$C$4986,AW$1)</f>
        <v>0</v>
      </c>
    </row>
    <row r="9" spans="1:49" hidden="1" x14ac:dyDescent="0.2">
      <c r="A9" s="117" t="s">
        <v>76</v>
      </c>
      <c r="B9" s="113" t="s">
        <v>46</v>
      </c>
      <c r="C9" s="124">
        <f>IF(Z$4=0,0,Z$4)</f>
        <v>0</v>
      </c>
      <c r="D9" s="124" t="str">
        <f t="shared" si="1"/>
        <v/>
      </c>
      <c r="E9" s="124" t="str">
        <f t="shared" si="2"/>
        <v/>
      </c>
      <c r="F9" s="119"/>
      <c r="K9" s="119"/>
      <c r="L9" s="119"/>
      <c r="N9" s="112" t="s">
        <v>79</v>
      </c>
      <c r="O9" s="112" t="s">
        <v>84</v>
      </c>
      <c r="V9" s="112" t="s">
        <v>85</v>
      </c>
      <c r="W9" s="112">
        <f>SUMIFS('Rozpočet projektu'!$G$10:$G$4986,'Rozpočet projektu'!$I$10:$I$4986,$V9&amp;"*",'Rozpočet projektu'!$C$10:$C$4986,W$1)</f>
        <v>0</v>
      </c>
      <c r="X9" s="112">
        <f>SUMIFS('Rozpočet projektu'!$G$10:$G$4986,'Rozpočet projektu'!$I$10:$I$4986,$V9&amp;"*",'Rozpočet projektu'!$C$10:$C$4986,X$1)</f>
        <v>0</v>
      </c>
      <c r="Y9" s="112">
        <f>SUMIFS('Rozpočet projektu'!$G$10:$G$4986,'Rozpočet projektu'!$I$10:$I$4986,$V9&amp;"*",'Rozpočet projektu'!$C$10:$C$4986,Y$1)</f>
        <v>0</v>
      </c>
      <c r="Z9" s="112">
        <f>SUMIFS('Rozpočet projektu'!$G$10:$G$4986,'Rozpočet projektu'!$I$10:$I$4986,$V9&amp;"*",'Rozpočet projektu'!$C$10:$C$4986,Z$1)</f>
        <v>0</v>
      </c>
      <c r="AA9" s="112">
        <f>SUMIFS('Rozpočet projektu'!$G$10:$G$4986,'Rozpočet projektu'!$I$10:$I$4986,$V9&amp;"*",'Rozpočet projektu'!$C$10:$C$4986,AA$1)</f>
        <v>0</v>
      </c>
      <c r="AB9" s="112">
        <f>SUMIFS('Rozpočet projektu'!$G$10:$G$4986,'Rozpočet projektu'!$I$10:$I$4986,$V9&amp;"*",'Rozpočet projektu'!$C$10:$C$4986,AB$1)</f>
        <v>0</v>
      </c>
      <c r="AC9" s="112">
        <f>SUMIFS('Rozpočet projektu'!$G$10:$G$4986,'Rozpočet projektu'!$I$10:$I$4986,$V9&amp;"*",'Rozpočet projektu'!$C$10:$C$4986,AC$1)</f>
        <v>0</v>
      </c>
      <c r="AD9" s="112">
        <f>SUMIFS('Rozpočet projektu'!$G$10:$G$4986,'Rozpočet projektu'!$I$10:$I$4986,$V9&amp;"*",'Rozpočet projektu'!$C$10:$C$4986,AD$1)</f>
        <v>0</v>
      </c>
      <c r="AE9" s="112">
        <f>SUMIFS('Rozpočet projektu'!$G$10:$G$4986,'Rozpočet projektu'!$I$10:$I$4986,$V9&amp;"*",'Rozpočet projektu'!$C$10:$C$4986,AE$1)</f>
        <v>0</v>
      </c>
      <c r="AF9" s="112">
        <f>SUMIFS('Rozpočet projektu'!$G$10:$G$4986,'Rozpočet projektu'!$I$10:$I$4986,$V9&amp;"*",'Rozpočet projektu'!$C$10:$C$4986,AF$1)</f>
        <v>0</v>
      </c>
      <c r="AG9" s="112">
        <f>SUMIFS('Rozpočet projektu'!$G$10:$G$4986,'Rozpočet projektu'!$I$10:$I$4986,$V9&amp;"*",'Rozpočet projektu'!$C$10:$C$4986,AG$1)</f>
        <v>0</v>
      </c>
      <c r="AH9" s="112">
        <f>SUMIFS('Rozpočet projektu'!$G$10:$G$4986,'Rozpočet projektu'!$I$10:$I$4986,$V9&amp;"*",'Rozpočet projektu'!$C$10:$C$4986,AH$1)</f>
        <v>0</v>
      </c>
      <c r="AI9" s="112">
        <f>SUMIFS('Rozpočet projektu'!$G$10:$G$4986,'Rozpočet projektu'!$I$10:$I$4986,$V9&amp;"*",'Rozpočet projektu'!$C$10:$C$4986,AI$1)</f>
        <v>0</v>
      </c>
      <c r="AJ9" s="112">
        <f>SUMIFS('Rozpočet projektu'!$G$10:$G$4986,'Rozpočet projektu'!$I$10:$I$4986,$V9&amp;"*",'Rozpočet projektu'!$C$10:$C$4986,AJ$1)</f>
        <v>0</v>
      </c>
      <c r="AK9" s="112">
        <f>SUMIFS('Rozpočet projektu'!$G$10:$G$4986,'Rozpočet projektu'!$I$10:$I$4986,$V9&amp;"*",'Rozpočet projektu'!$C$10:$C$4986,AK$1)</f>
        <v>0</v>
      </c>
      <c r="AL9" s="112">
        <f>SUMIFS('Rozpočet projektu'!$G$10:$G$4986,'Rozpočet projektu'!$I$10:$I$4986,$V9&amp;"*",'Rozpočet projektu'!$C$10:$C$4986,AL$1)</f>
        <v>0</v>
      </c>
      <c r="AM9" s="112">
        <f>SUMIFS('Rozpočet projektu'!$G$10:$G$4986,'Rozpočet projektu'!$I$10:$I$4986,$V9&amp;"*",'Rozpočet projektu'!$C$10:$C$4986,AM$1)</f>
        <v>0</v>
      </c>
      <c r="AN9" s="112">
        <f>SUMIFS('Rozpočet projektu'!$G$10:$G$4986,'Rozpočet projektu'!$I$10:$I$4986,$V9&amp;"*",'Rozpočet projektu'!$C$10:$C$4986,AN$1)</f>
        <v>0</v>
      </c>
      <c r="AO9" s="112">
        <f>SUMIFS('Rozpočet projektu'!$G$10:$G$4986,'Rozpočet projektu'!$I$10:$I$4986,$V9&amp;"*",'Rozpočet projektu'!$C$10:$C$4986,AO$1)</f>
        <v>0</v>
      </c>
      <c r="AP9" s="112">
        <f>SUMIFS('Rozpočet projektu'!$G$10:$G$4986,'Rozpočet projektu'!$I$10:$I$4986,$V9&amp;"*",'Rozpočet projektu'!$C$10:$C$4986,AP$1)</f>
        <v>0</v>
      </c>
      <c r="AQ9" s="112">
        <f>SUMIFS('Rozpočet projektu'!$G$10:$G$4986,'Rozpočet projektu'!$I$10:$I$4986,$V9&amp;"*",'Rozpočet projektu'!$C$10:$C$4986,AQ$1)</f>
        <v>0</v>
      </c>
      <c r="AR9" s="112">
        <f>SUMIFS('Rozpočet projektu'!$G$10:$G$4986,'Rozpočet projektu'!$I$10:$I$4986,$V9&amp;"*",'Rozpočet projektu'!$C$10:$C$4986,AR$1)</f>
        <v>0</v>
      </c>
      <c r="AS9" s="112">
        <f>SUMIFS('Rozpočet projektu'!$G$10:$G$4986,'Rozpočet projektu'!$I$10:$I$4986,$V9&amp;"*",'Rozpočet projektu'!$C$10:$C$4986,AS$1)</f>
        <v>0</v>
      </c>
      <c r="AT9" s="112">
        <f>SUMIFS('Rozpočet projektu'!$G$10:$G$4986,'Rozpočet projektu'!$I$10:$I$4986,$V9&amp;"*",'Rozpočet projektu'!$C$10:$C$4986,AT$1)</f>
        <v>0</v>
      </c>
      <c r="AU9" s="112">
        <f>SUMIFS('Rozpočet projektu'!$G$10:$G$4986,'Rozpočet projektu'!$I$10:$I$4986,$V9&amp;"*",'Rozpočet projektu'!$C$10:$C$4986,AU$1)</f>
        <v>0</v>
      </c>
      <c r="AV9" s="112">
        <f>SUMIFS('Rozpočet projektu'!$G$10:$G$4986,'Rozpočet projektu'!$I$10:$I$4986,$V9&amp;"*",'Rozpočet projektu'!$C$10:$C$4986,AV$1)</f>
        <v>0</v>
      </c>
      <c r="AW9" s="112">
        <f>SUMIFS('Rozpočet projektu'!$G$10:$G$4986,'Rozpočet projektu'!$I$10:$I$4986,$V9&amp;"*",'Rozpočet projektu'!$C$10:$C$4986,AW$1)</f>
        <v>0</v>
      </c>
    </row>
    <row r="10" spans="1:49" ht="51" hidden="1" x14ac:dyDescent="0.2">
      <c r="A10" s="117" t="s">
        <v>76</v>
      </c>
      <c r="B10" s="113" t="s">
        <v>47</v>
      </c>
      <c r="C10" s="124">
        <f>IF(AA$4=0,0,AA$4)</f>
        <v>0</v>
      </c>
      <c r="D10" s="124" t="str">
        <f t="shared" si="1"/>
        <v/>
      </c>
      <c r="E10" s="124" t="str">
        <f t="shared" si="2"/>
        <v/>
      </c>
      <c r="F10" s="119"/>
      <c r="N10" s="112" t="s">
        <v>86</v>
      </c>
      <c r="O10" s="112" t="s">
        <v>87</v>
      </c>
      <c r="V10" s="112" t="s">
        <v>88</v>
      </c>
      <c r="W10" s="112">
        <f>SUMIFS('Rozpočet projektu'!$G$10:$G$4986,'Rozpočet projektu'!$I$10:$I$4986,$V10&amp;"*",'Rozpočet projektu'!$C$10:$C$4986,W$1)</f>
        <v>0</v>
      </c>
      <c r="X10" s="112">
        <f>SUMIFS('Rozpočet projektu'!$G$10:$G$4986,'Rozpočet projektu'!$I$10:$I$4986,$V10&amp;"*",'Rozpočet projektu'!$C$10:$C$4986,X$1)</f>
        <v>0</v>
      </c>
      <c r="Y10" s="112">
        <f>SUMIFS('Rozpočet projektu'!$G$10:$G$4986,'Rozpočet projektu'!$I$10:$I$4986,$V10&amp;"*",'Rozpočet projektu'!$C$10:$C$4986,Y$1)</f>
        <v>0</v>
      </c>
      <c r="Z10" s="112">
        <f>SUMIFS('Rozpočet projektu'!$G$10:$G$4986,'Rozpočet projektu'!$I$10:$I$4986,$V10&amp;"*",'Rozpočet projektu'!$C$10:$C$4986,Z$1)</f>
        <v>0</v>
      </c>
      <c r="AA10" s="112">
        <f>SUMIFS('Rozpočet projektu'!$G$10:$G$4986,'Rozpočet projektu'!$I$10:$I$4986,$V10&amp;"*",'Rozpočet projektu'!$C$10:$C$4986,AA$1)</f>
        <v>0</v>
      </c>
      <c r="AB10" s="112">
        <f>SUMIFS('Rozpočet projektu'!$G$10:$G$4986,'Rozpočet projektu'!$I$10:$I$4986,$V10&amp;"*",'Rozpočet projektu'!$C$10:$C$4986,AB$1)</f>
        <v>0</v>
      </c>
      <c r="AC10" s="112">
        <f>SUMIFS('Rozpočet projektu'!$G$10:$G$4986,'Rozpočet projektu'!$I$10:$I$4986,$V10&amp;"*",'Rozpočet projektu'!$C$10:$C$4986,AC$1)</f>
        <v>0</v>
      </c>
      <c r="AD10" s="112">
        <f>SUMIFS('Rozpočet projektu'!$G$10:$G$4986,'Rozpočet projektu'!$I$10:$I$4986,$V10&amp;"*",'Rozpočet projektu'!$C$10:$C$4986,AD$1)</f>
        <v>0</v>
      </c>
      <c r="AE10" s="112">
        <f>SUMIFS('Rozpočet projektu'!$G$10:$G$4986,'Rozpočet projektu'!$I$10:$I$4986,$V10&amp;"*",'Rozpočet projektu'!$C$10:$C$4986,AE$1)</f>
        <v>0</v>
      </c>
      <c r="AF10" s="112">
        <f>SUMIFS('Rozpočet projektu'!$G$10:$G$4986,'Rozpočet projektu'!$I$10:$I$4986,$V10&amp;"*",'Rozpočet projektu'!$C$10:$C$4986,AF$1)</f>
        <v>0</v>
      </c>
      <c r="AG10" s="112">
        <f>SUMIFS('Rozpočet projektu'!$G$10:$G$4986,'Rozpočet projektu'!$I$10:$I$4986,$V10&amp;"*",'Rozpočet projektu'!$C$10:$C$4986,AG$1)</f>
        <v>0</v>
      </c>
      <c r="AH10" s="112">
        <f>SUMIFS('Rozpočet projektu'!$G$10:$G$4986,'Rozpočet projektu'!$I$10:$I$4986,$V10&amp;"*",'Rozpočet projektu'!$C$10:$C$4986,AH$1)</f>
        <v>0</v>
      </c>
      <c r="AI10" s="112">
        <f>SUMIFS('Rozpočet projektu'!$G$10:$G$4986,'Rozpočet projektu'!$I$10:$I$4986,$V10&amp;"*",'Rozpočet projektu'!$C$10:$C$4986,AI$1)</f>
        <v>0</v>
      </c>
      <c r="AJ10" s="112">
        <f>SUMIFS('Rozpočet projektu'!$G$10:$G$4986,'Rozpočet projektu'!$I$10:$I$4986,$V10&amp;"*",'Rozpočet projektu'!$C$10:$C$4986,AJ$1)</f>
        <v>0</v>
      </c>
      <c r="AK10" s="112">
        <f>SUMIFS('Rozpočet projektu'!$G$10:$G$4986,'Rozpočet projektu'!$I$10:$I$4986,$V10&amp;"*",'Rozpočet projektu'!$C$10:$C$4986,AK$1)</f>
        <v>0</v>
      </c>
      <c r="AL10" s="112">
        <f>SUMIFS('Rozpočet projektu'!$G$10:$G$4986,'Rozpočet projektu'!$I$10:$I$4986,$V10&amp;"*",'Rozpočet projektu'!$C$10:$C$4986,AL$1)</f>
        <v>0</v>
      </c>
      <c r="AM10" s="112">
        <f>SUMIFS('Rozpočet projektu'!$G$10:$G$4986,'Rozpočet projektu'!$I$10:$I$4986,$V10&amp;"*",'Rozpočet projektu'!$C$10:$C$4986,AM$1)</f>
        <v>0</v>
      </c>
      <c r="AN10" s="112">
        <f>SUMIFS('Rozpočet projektu'!$G$10:$G$4986,'Rozpočet projektu'!$I$10:$I$4986,$V10&amp;"*",'Rozpočet projektu'!$C$10:$C$4986,AN$1)</f>
        <v>0</v>
      </c>
      <c r="AO10" s="112">
        <f>SUMIFS('Rozpočet projektu'!$G$10:$G$4986,'Rozpočet projektu'!$I$10:$I$4986,$V10&amp;"*",'Rozpočet projektu'!$C$10:$C$4986,AO$1)</f>
        <v>0</v>
      </c>
      <c r="AP10" s="112">
        <f>SUMIFS('Rozpočet projektu'!$G$10:$G$4986,'Rozpočet projektu'!$I$10:$I$4986,$V10&amp;"*",'Rozpočet projektu'!$C$10:$C$4986,AP$1)</f>
        <v>0</v>
      </c>
      <c r="AQ10" s="112">
        <f>SUMIFS('Rozpočet projektu'!$G$10:$G$4986,'Rozpočet projektu'!$I$10:$I$4986,$V10&amp;"*",'Rozpočet projektu'!$C$10:$C$4986,AQ$1)</f>
        <v>0</v>
      </c>
      <c r="AR10" s="112">
        <f>SUMIFS('Rozpočet projektu'!$G$10:$G$4986,'Rozpočet projektu'!$I$10:$I$4986,$V10&amp;"*",'Rozpočet projektu'!$C$10:$C$4986,AR$1)</f>
        <v>0</v>
      </c>
      <c r="AS10" s="112">
        <f>SUMIFS('Rozpočet projektu'!$G$10:$G$4986,'Rozpočet projektu'!$I$10:$I$4986,$V10&amp;"*",'Rozpočet projektu'!$C$10:$C$4986,AS$1)</f>
        <v>0</v>
      </c>
      <c r="AT10" s="112">
        <f>SUMIFS('Rozpočet projektu'!$G$10:$G$4986,'Rozpočet projektu'!$I$10:$I$4986,$V10&amp;"*",'Rozpočet projektu'!$C$10:$C$4986,AT$1)</f>
        <v>0</v>
      </c>
      <c r="AU10" s="112">
        <f>SUMIFS('Rozpočet projektu'!$G$10:$G$4986,'Rozpočet projektu'!$I$10:$I$4986,$V10&amp;"*",'Rozpočet projektu'!$C$10:$C$4986,AU$1)</f>
        <v>0</v>
      </c>
      <c r="AV10" s="112">
        <f>SUMIFS('Rozpočet projektu'!$G$10:$G$4986,'Rozpočet projektu'!$I$10:$I$4986,$V10&amp;"*",'Rozpočet projektu'!$C$10:$C$4986,AV$1)</f>
        <v>0</v>
      </c>
      <c r="AW10" s="112">
        <f>SUMIFS('Rozpočet projektu'!$G$10:$G$4986,'Rozpočet projektu'!$I$10:$I$4986,$V10&amp;"*",'Rozpočet projektu'!$C$10:$C$4986,AW$1)</f>
        <v>0</v>
      </c>
    </row>
    <row r="11" spans="1:49" ht="25.5" hidden="1" customHeight="1" x14ac:dyDescent="0.2">
      <c r="A11" s="117" t="s">
        <v>76</v>
      </c>
      <c r="B11" s="113" t="s">
        <v>48</v>
      </c>
      <c r="C11" s="124">
        <f>IF(AB$4=0,0,AB$4)</f>
        <v>0</v>
      </c>
      <c r="D11" s="124" t="str">
        <f t="shared" si="1"/>
        <v/>
      </c>
      <c r="E11" s="124" t="str">
        <f t="shared" si="2"/>
        <v/>
      </c>
      <c r="F11" s="119"/>
      <c r="V11" s="112" t="s">
        <v>89</v>
      </c>
      <c r="W11" s="112">
        <f>SUMIFS('Rozpočet projektu'!$G$10:$G$4986,'Rozpočet projektu'!$I$10:$I$4986,$V11&amp;"*",'Rozpočet projektu'!$C$10:$C$4986,W$1)</f>
        <v>0</v>
      </c>
      <c r="X11" s="112">
        <f>SUMIFS('Rozpočet projektu'!$G$10:$G$4986,'Rozpočet projektu'!$I$10:$I$4986,$V11&amp;"*",'Rozpočet projektu'!$C$10:$C$4986,X$1)</f>
        <v>0</v>
      </c>
      <c r="Y11" s="112">
        <f>SUMIFS('Rozpočet projektu'!$G$10:$G$4986,'Rozpočet projektu'!$I$10:$I$4986,$V11&amp;"*",'Rozpočet projektu'!$C$10:$C$4986,Y$1)</f>
        <v>0</v>
      </c>
      <c r="Z11" s="112">
        <f>SUMIFS('Rozpočet projektu'!$G$10:$G$4986,'Rozpočet projektu'!$I$10:$I$4986,$V11&amp;"*",'Rozpočet projektu'!$C$10:$C$4986,Z$1)</f>
        <v>0</v>
      </c>
      <c r="AA11" s="112">
        <f>SUMIFS('Rozpočet projektu'!$G$10:$G$4986,'Rozpočet projektu'!$I$10:$I$4986,$V11&amp;"*",'Rozpočet projektu'!$C$10:$C$4986,AA$1)</f>
        <v>0</v>
      </c>
      <c r="AB11" s="112">
        <f>SUMIFS('Rozpočet projektu'!$G$10:$G$4986,'Rozpočet projektu'!$I$10:$I$4986,$V11&amp;"*",'Rozpočet projektu'!$C$10:$C$4986,AB$1)</f>
        <v>0</v>
      </c>
      <c r="AC11" s="112">
        <f>SUMIFS('Rozpočet projektu'!$G$10:$G$4986,'Rozpočet projektu'!$I$10:$I$4986,$V11&amp;"*",'Rozpočet projektu'!$C$10:$C$4986,AC$1)</f>
        <v>0</v>
      </c>
      <c r="AD11" s="112">
        <f>SUMIFS('Rozpočet projektu'!$G$10:$G$4986,'Rozpočet projektu'!$I$10:$I$4986,$V11&amp;"*",'Rozpočet projektu'!$C$10:$C$4986,AD$1)</f>
        <v>0</v>
      </c>
      <c r="AE11" s="112">
        <f>SUMIFS('Rozpočet projektu'!$G$10:$G$4986,'Rozpočet projektu'!$I$10:$I$4986,$V11&amp;"*",'Rozpočet projektu'!$C$10:$C$4986,AE$1)</f>
        <v>0</v>
      </c>
      <c r="AF11" s="112">
        <f>SUMIFS('Rozpočet projektu'!$G$10:$G$4986,'Rozpočet projektu'!$I$10:$I$4986,$V11&amp;"*",'Rozpočet projektu'!$C$10:$C$4986,AF$1)</f>
        <v>0</v>
      </c>
      <c r="AG11" s="112">
        <f>SUMIFS('Rozpočet projektu'!$G$10:$G$4986,'Rozpočet projektu'!$I$10:$I$4986,$V11&amp;"*",'Rozpočet projektu'!$C$10:$C$4986,AG$1)</f>
        <v>0</v>
      </c>
      <c r="AH11" s="112">
        <f>SUMIFS('Rozpočet projektu'!$G$10:$G$4986,'Rozpočet projektu'!$I$10:$I$4986,$V11&amp;"*",'Rozpočet projektu'!$C$10:$C$4986,AH$1)</f>
        <v>0</v>
      </c>
      <c r="AI11" s="112">
        <f>SUMIFS('Rozpočet projektu'!$G$10:$G$4986,'Rozpočet projektu'!$I$10:$I$4986,$V11&amp;"*",'Rozpočet projektu'!$C$10:$C$4986,AI$1)</f>
        <v>0</v>
      </c>
      <c r="AJ11" s="112">
        <f>SUMIFS('Rozpočet projektu'!$G$10:$G$4986,'Rozpočet projektu'!$I$10:$I$4986,$V11&amp;"*",'Rozpočet projektu'!$C$10:$C$4986,AJ$1)</f>
        <v>0</v>
      </c>
      <c r="AK11" s="112">
        <f>SUMIFS('Rozpočet projektu'!$G$10:$G$4986,'Rozpočet projektu'!$I$10:$I$4986,$V11&amp;"*",'Rozpočet projektu'!$C$10:$C$4986,AK$1)</f>
        <v>0</v>
      </c>
      <c r="AL11" s="112">
        <f>SUMIFS('Rozpočet projektu'!$G$10:$G$4986,'Rozpočet projektu'!$I$10:$I$4986,$V11&amp;"*",'Rozpočet projektu'!$C$10:$C$4986,AL$1)</f>
        <v>0</v>
      </c>
      <c r="AM11" s="112">
        <f>SUMIFS('Rozpočet projektu'!$G$10:$G$4986,'Rozpočet projektu'!$I$10:$I$4986,$V11&amp;"*",'Rozpočet projektu'!$C$10:$C$4986,AM$1)</f>
        <v>0</v>
      </c>
      <c r="AN11" s="112">
        <f>SUMIFS('Rozpočet projektu'!$G$10:$G$4986,'Rozpočet projektu'!$I$10:$I$4986,$V11&amp;"*",'Rozpočet projektu'!$C$10:$C$4986,AN$1)</f>
        <v>0</v>
      </c>
      <c r="AO11" s="112">
        <f>SUMIFS('Rozpočet projektu'!$G$10:$G$4986,'Rozpočet projektu'!$I$10:$I$4986,$V11&amp;"*",'Rozpočet projektu'!$C$10:$C$4986,AO$1)</f>
        <v>0</v>
      </c>
      <c r="AP11" s="112">
        <f>SUMIFS('Rozpočet projektu'!$G$10:$G$4986,'Rozpočet projektu'!$I$10:$I$4986,$V11&amp;"*",'Rozpočet projektu'!$C$10:$C$4986,AP$1)</f>
        <v>0</v>
      </c>
      <c r="AQ11" s="112">
        <f>SUMIFS('Rozpočet projektu'!$G$10:$G$4986,'Rozpočet projektu'!$I$10:$I$4986,$V11&amp;"*",'Rozpočet projektu'!$C$10:$C$4986,AQ$1)</f>
        <v>0</v>
      </c>
      <c r="AR11" s="112">
        <f>SUMIFS('Rozpočet projektu'!$G$10:$G$4986,'Rozpočet projektu'!$I$10:$I$4986,$V11&amp;"*",'Rozpočet projektu'!$C$10:$C$4986,AR$1)</f>
        <v>0</v>
      </c>
      <c r="AS11" s="112">
        <f>SUMIFS('Rozpočet projektu'!$G$10:$G$4986,'Rozpočet projektu'!$I$10:$I$4986,$V11&amp;"*",'Rozpočet projektu'!$C$10:$C$4986,AS$1)</f>
        <v>0</v>
      </c>
      <c r="AT11" s="112">
        <f>SUMIFS('Rozpočet projektu'!$G$10:$G$4986,'Rozpočet projektu'!$I$10:$I$4986,$V11&amp;"*",'Rozpočet projektu'!$C$10:$C$4986,AT$1)</f>
        <v>0</v>
      </c>
      <c r="AU11" s="112">
        <f>SUMIFS('Rozpočet projektu'!$G$10:$G$4986,'Rozpočet projektu'!$I$10:$I$4986,$V11&amp;"*",'Rozpočet projektu'!$C$10:$C$4986,AU$1)</f>
        <v>0</v>
      </c>
      <c r="AV11" s="112">
        <f>SUMIFS('Rozpočet projektu'!$G$10:$G$4986,'Rozpočet projektu'!$I$10:$I$4986,$V11&amp;"*",'Rozpočet projektu'!$C$10:$C$4986,AV$1)</f>
        <v>0</v>
      </c>
      <c r="AW11" s="112">
        <f>SUMIFS('Rozpočet projektu'!$G$10:$G$4986,'Rozpočet projektu'!$I$10:$I$4986,$V11&amp;"*",'Rozpočet projektu'!$C$10:$C$4986,AW$1)</f>
        <v>0</v>
      </c>
    </row>
    <row r="12" spans="1:49" hidden="1" x14ac:dyDescent="0.2">
      <c r="A12" s="117" t="s">
        <v>76</v>
      </c>
      <c r="B12" s="113" t="s">
        <v>49</v>
      </c>
      <c r="C12" s="124">
        <f>IF(AC$4=0,0,AC$4)</f>
        <v>0</v>
      </c>
      <c r="D12" s="124" t="str">
        <f t="shared" si="1"/>
        <v/>
      </c>
      <c r="E12" s="124" t="str">
        <f t="shared" si="2"/>
        <v/>
      </c>
      <c r="F12" s="119"/>
      <c r="V12" s="112" t="s">
        <v>90</v>
      </c>
      <c r="W12" s="112">
        <f>SUMIFS('Rozpočet projektu'!$G$10:$G$4986,'Rozpočet projektu'!$I$10:$I$4986,$V12&amp;"*",'Rozpočet projektu'!$C$10:$C$4986,W$1)</f>
        <v>0</v>
      </c>
      <c r="X12" s="112">
        <f>SUMIFS('Rozpočet projektu'!$G$10:$G$4986,'Rozpočet projektu'!$I$10:$I$4986,$V12&amp;"*",'Rozpočet projektu'!$C$10:$C$4986,X$1)</f>
        <v>0</v>
      </c>
      <c r="Y12" s="112">
        <f>SUMIFS('Rozpočet projektu'!$G$10:$G$4986,'Rozpočet projektu'!$I$10:$I$4986,$V12&amp;"*",'Rozpočet projektu'!$C$10:$C$4986,Y$1)</f>
        <v>0</v>
      </c>
      <c r="Z12" s="112">
        <f>SUMIFS('Rozpočet projektu'!$G$10:$G$4986,'Rozpočet projektu'!$I$10:$I$4986,$V12&amp;"*",'Rozpočet projektu'!$C$10:$C$4986,Z$1)</f>
        <v>0</v>
      </c>
      <c r="AA12" s="112">
        <f>SUMIFS('Rozpočet projektu'!$G$10:$G$4986,'Rozpočet projektu'!$I$10:$I$4986,$V12&amp;"*",'Rozpočet projektu'!$C$10:$C$4986,AA$1)</f>
        <v>0</v>
      </c>
      <c r="AB12" s="112">
        <f>SUMIFS('Rozpočet projektu'!$G$10:$G$4986,'Rozpočet projektu'!$I$10:$I$4986,$V12&amp;"*",'Rozpočet projektu'!$C$10:$C$4986,AB$1)</f>
        <v>0</v>
      </c>
      <c r="AC12" s="112">
        <f>SUMIFS('Rozpočet projektu'!$G$10:$G$4986,'Rozpočet projektu'!$I$10:$I$4986,$V12&amp;"*",'Rozpočet projektu'!$C$10:$C$4986,AC$1)</f>
        <v>0</v>
      </c>
      <c r="AD12" s="112">
        <f>SUMIFS('Rozpočet projektu'!$G$10:$G$4986,'Rozpočet projektu'!$I$10:$I$4986,$V12&amp;"*",'Rozpočet projektu'!$C$10:$C$4986,AD$1)</f>
        <v>0</v>
      </c>
      <c r="AE12" s="112">
        <f>SUMIFS('Rozpočet projektu'!$G$10:$G$4986,'Rozpočet projektu'!$I$10:$I$4986,$V12&amp;"*",'Rozpočet projektu'!$C$10:$C$4986,AE$1)</f>
        <v>0</v>
      </c>
      <c r="AF12" s="112">
        <f>SUMIFS('Rozpočet projektu'!$G$10:$G$4986,'Rozpočet projektu'!$I$10:$I$4986,$V12&amp;"*",'Rozpočet projektu'!$C$10:$C$4986,AF$1)</f>
        <v>0</v>
      </c>
      <c r="AG12" s="112">
        <f>SUMIFS('Rozpočet projektu'!$G$10:$G$4986,'Rozpočet projektu'!$I$10:$I$4986,$V12&amp;"*",'Rozpočet projektu'!$C$10:$C$4986,AG$1)</f>
        <v>0</v>
      </c>
      <c r="AH12" s="112">
        <f>SUMIFS('Rozpočet projektu'!$G$10:$G$4986,'Rozpočet projektu'!$I$10:$I$4986,$V12&amp;"*",'Rozpočet projektu'!$C$10:$C$4986,AH$1)</f>
        <v>0</v>
      </c>
      <c r="AI12" s="112">
        <f>SUMIFS('Rozpočet projektu'!$G$10:$G$4986,'Rozpočet projektu'!$I$10:$I$4986,$V12&amp;"*",'Rozpočet projektu'!$C$10:$C$4986,AI$1)</f>
        <v>0</v>
      </c>
      <c r="AJ12" s="112">
        <f>SUMIFS('Rozpočet projektu'!$G$10:$G$4986,'Rozpočet projektu'!$I$10:$I$4986,$V12&amp;"*",'Rozpočet projektu'!$C$10:$C$4986,AJ$1)</f>
        <v>0</v>
      </c>
      <c r="AK12" s="112">
        <f>SUMIFS('Rozpočet projektu'!$G$10:$G$4986,'Rozpočet projektu'!$I$10:$I$4986,$V12&amp;"*",'Rozpočet projektu'!$C$10:$C$4986,AK$1)</f>
        <v>0</v>
      </c>
      <c r="AL12" s="112">
        <f>SUMIFS('Rozpočet projektu'!$G$10:$G$4986,'Rozpočet projektu'!$I$10:$I$4986,$V12&amp;"*",'Rozpočet projektu'!$C$10:$C$4986,AL$1)</f>
        <v>0</v>
      </c>
      <c r="AM12" s="112">
        <f>SUMIFS('Rozpočet projektu'!$G$10:$G$4986,'Rozpočet projektu'!$I$10:$I$4986,$V12&amp;"*",'Rozpočet projektu'!$C$10:$C$4986,AM$1)</f>
        <v>0</v>
      </c>
      <c r="AN12" s="112">
        <f>SUMIFS('Rozpočet projektu'!$G$10:$G$4986,'Rozpočet projektu'!$I$10:$I$4986,$V12&amp;"*",'Rozpočet projektu'!$C$10:$C$4986,AN$1)</f>
        <v>0</v>
      </c>
      <c r="AO12" s="112">
        <f>SUMIFS('Rozpočet projektu'!$G$10:$G$4986,'Rozpočet projektu'!$I$10:$I$4986,$V12&amp;"*",'Rozpočet projektu'!$C$10:$C$4986,AO$1)</f>
        <v>0</v>
      </c>
      <c r="AP12" s="112">
        <f>SUMIFS('Rozpočet projektu'!$G$10:$G$4986,'Rozpočet projektu'!$I$10:$I$4986,$V12&amp;"*",'Rozpočet projektu'!$C$10:$C$4986,AP$1)</f>
        <v>0</v>
      </c>
      <c r="AQ12" s="112">
        <f>SUMIFS('Rozpočet projektu'!$G$10:$G$4986,'Rozpočet projektu'!$I$10:$I$4986,$V12&amp;"*",'Rozpočet projektu'!$C$10:$C$4986,AQ$1)</f>
        <v>0</v>
      </c>
      <c r="AR12" s="112">
        <f>SUMIFS('Rozpočet projektu'!$G$10:$G$4986,'Rozpočet projektu'!$I$10:$I$4986,$V12&amp;"*",'Rozpočet projektu'!$C$10:$C$4986,AR$1)</f>
        <v>0</v>
      </c>
      <c r="AS12" s="112">
        <f>SUMIFS('Rozpočet projektu'!$G$10:$G$4986,'Rozpočet projektu'!$I$10:$I$4986,$V12&amp;"*",'Rozpočet projektu'!$C$10:$C$4986,AS$1)</f>
        <v>0</v>
      </c>
      <c r="AT12" s="112">
        <f>SUMIFS('Rozpočet projektu'!$G$10:$G$4986,'Rozpočet projektu'!$I$10:$I$4986,$V12&amp;"*",'Rozpočet projektu'!$C$10:$C$4986,AT$1)</f>
        <v>0</v>
      </c>
      <c r="AU12" s="112">
        <f>SUMIFS('Rozpočet projektu'!$G$10:$G$4986,'Rozpočet projektu'!$I$10:$I$4986,$V12&amp;"*",'Rozpočet projektu'!$C$10:$C$4986,AU$1)</f>
        <v>0</v>
      </c>
      <c r="AV12" s="112">
        <f>SUMIFS('Rozpočet projektu'!$G$10:$G$4986,'Rozpočet projektu'!$I$10:$I$4986,$V12&amp;"*",'Rozpočet projektu'!$C$10:$C$4986,AV$1)</f>
        <v>0</v>
      </c>
      <c r="AW12" s="112">
        <f>SUMIFS('Rozpočet projektu'!$G$10:$G$4986,'Rozpočet projektu'!$I$10:$I$4986,$V12&amp;"*",'Rozpočet projektu'!$C$10:$C$4986,AW$1)</f>
        <v>0</v>
      </c>
    </row>
    <row r="13" spans="1:49" ht="38.25" hidden="1" x14ac:dyDescent="0.2">
      <c r="A13" s="117" t="s">
        <v>76</v>
      </c>
      <c r="B13" s="113" t="s">
        <v>50</v>
      </c>
      <c r="C13" s="124">
        <f>IF(AD$4=0,0,AD$4)</f>
        <v>0</v>
      </c>
      <c r="D13" s="124" t="str">
        <f t="shared" si="1"/>
        <v/>
      </c>
      <c r="E13" s="124" t="str">
        <f t="shared" si="2"/>
        <v/>
      </c>
      <c r="F13" s="119"/>
      <c r="N13" s="125" t="s">
        <v>91</v>
      </c>
      <c r="O13" s="127">
        <v>226149508</v>
      </c>
      <c r="P13" s="127">
        <v>7951417</v>
      </c>
      <c r="V13" s="112" t="s">
        <v>92</v>
      </c>
      <c r="W13" s="112">
        <f>SUMIFS('Rozpočet projektu'!$G$10:$G$4986,'Rozpočet projektu'!$I$10:$I$4986,$V13&amp;"*",'Rozpočet projektu'!$C$10:$C$4986,W$1)</f>
        <v>0</v>
      </c>
      <c r="X13" s="112">
        <f>SUMIFS('Rozpočet projektu'!$G$10:$G$4986,'Rozpočet projektu'!$I$10:$I$4986,$V13&amp;"*",'Rozpočet projektu'!$C$10:$C$4986,X$1)</f>
        <v>0</v>
      </c>
      <c r="Y13" s="112">
        <f>SUMIFS('Rozpočet projektu'!$G$10:$G$4986,'Rozpočet projektu'!$I$10:$I$4986,$V13&amp;"*",'Rozpočet projektu'!$C$10:$C$4986,Y$1)</f>
        <v>0</v>
      </c>
      <c r="Z13" s="112">
        <f>SUMIFS('Rozpočet projektu'!$G$10:$G$4986,'Rozpočet projektu'!$I$10:$I$4986,$V13&amp;"*",'Rozpočet projektu'!$C$10:$C$4986,Z$1)</f>
        <v>0</v>
      </c>
      <c r="AA13" s="112">
        <f>SUMIFS('Rozpočet projektu'!$G$10:$G$4986,'Rozpočet projektu'!$I$10:$I$4986,$V13&amp;"*",'Rozpočet projektu'!$C$10:$C$4986,AA$1)</f>
        <v>0</v>
      </c>
      <c r="AB13" s="112">
        <f>SUMIFS('Rozpočet projektu'!$G$10:$G$4986,'Rozpočet projektu'!$I$10:$I$4986,$V13&amp;"*",'Rozpočet projektu'!$C$10:$C$4986,AB$1)</f>
        <v>0</v>
      </c>
      <c r="AC13" s="112">
        <f>SUMIFS('Rozpočet projektu'!$G$10:$G$4986,'Rozpočet projektu'!$I$10:$I$4986,$V13&amp;"*",'Rozpočet projektu'!$C$10:$C$4986,AC$1)</f>
        <v>0</v>
      </c>
      <c r="AD13" s="112">
        <f>SUMIFS('Rozpočet projektu'!$G$10:$G$4986,'Rozpočet projektu'!$I$10:$I$4986,$V13&amp;"*",'Rozpočet projektu'!$C$10:$C$4986,AD$1)</f>
        <v>0</v>
      </c>
      <c r="AE13" s="112">
        <f>SUMIFS('Rozpočet projektu'!$G$10:$G$4986,'Rozpočet projektu'!$I$10:$I$4986,$V13&amp;"*",'Rozpočet projektu'!$C$10:$C$4986,AE$1)</f>
        <v>0</v>
      </c>
      <c r="AF13" s="112">
        <f>SUMIFS('Rozpočet projektu'!$G$10:$G$4986,'Rozpočet projektu'!$I$10:$I$4986,$V13&amp;"*",'Rozpočet projektu'!$C$10:$C$4986,AF$1)</f>
        <v>0</v>
      </c>
      <c r="AG13" s="112">
        <f>SUMIFS('Rozpočet projektu'!$G$10:$G$4986,'Rozpočet projektu'!$I$10:$I$4986,$V13&amp;"*",'Rozpočet projektu'!$C$10:$C$4986,AG$1)</f>
        <v>0</v>
      </c>
      <c r="AH13" s="112">
        <f>SUMIFS('Rozpočet projektu'!$G$10:$G$4986,'Rozpočet projektu'!$I$10:$I$4986,$V13&amp;"*",'Rozpočet projektu'!$C$10:$C$4986,AH$1)</f>
        <v>0</v>
      </c>
      <c r="AI13" s="112">
        <f>SUMIFS('Rozpočet projektu'!$G$10:$G$4986,'Rozpočet projektu'!$I$10:$I$4986,$V13&amp;"*",'Rozpočet projektu'!$C$10:$C$4986,AI$1)</f>
        <v>0</v>
      </c>
      <c r="AJ13" s="112">
        <f>SUMIFS('Rozpočet projektu'!$G$10:$G$4986,'Rozpočet projektu'!$I$10:$I$4986,$V13&amp;"*",'Rozpočet projektu'!$C$10:$C$4986,AJ$1)</f>
        <v>0</v>
      </c>
      <c r="AK13" s="112">
        <f>SUMIFS('Rozpočet projektu'!$G$10:$G$4986,'Rozpočet projektu'!$I$10:$I$4986,$V13&amp;"*",'Rozpočet projektu'!$C$10:$C$4986,AK$1)</f>
        <v>0</v>
      </c>
      <c r="AL13" s="112">
        <f>SUMIFS('Rozpočet projektu'!$G$10:$G$4986,'Rozpočet projektu'!$I$10:$I$4986,$V13&amp;"*",'Rozpočet projektu'!$C$10:$C$4986,AL$1)</f>
        <v>0</v>
      </c>
      <c r="AM13" s="112">
        <f>SUMIFS('Rozpočet projektu'!$G$10:$G$4986,'Rozpočet projektu'!$I$10:$I$4986,$V13&amp;"*",'Rozpočet projektu'!$C$10:$C$4986,AM$1)</f>
        <v>0</v>
      </c>
      <c r="AN13" s="112">
        <f>SUMIFS('Rozpočet projektu'!$G$10:$G$4986,'Rozpočet projektu'!$I$10:$I$4986,$V13&amp;"*",'Rozpočet projektu'!$C$10:$C$4986,AN$1)</f>
        <v>0</v>
      </c>
      <c r="AO13" s="112">
        <f>SUMIFS('Rozpočet projektu'!$G$10:$G$4986,'Rozpočet projektu'!$I$10:$I$4986,$V13&amp;"*",'Rozpočet projektu'!$C$10:$C$4986,AO$1)</f>
        <v>0</v>
      </c>
      <c r="AP13" s="112">
        <f>SUMIFS('Rozpočet projektu'!$G$10:$G$4986,'Rozpočet projektu'!$I$10:$I$4986,$V13&amp;"*",'Rozpočet projektu'!$C$10:$C$4986,AP$1)</f>
        <v>0</v>
      </c>
      <c r="AQ13" s="112">
        <f>SUMIFS('Rozpočet projektu'!$G$10:$G$4986,'Rozpočet projektu'!$I$10:$I$4986,$V13&amp;"*",'Rozpočet projektu'!$C$10:$C$4986,AQ$1)</f>
        <v>0</v>
      </c>
      <c r="AR13" s="112">
        <f>SUMIFS('Rozpočet projektu'!$G$10:$G$4986,'Rozpočet projektu'!$I$10:$I$4986,$V13&amp;"*",'Rozpočet projektu'!$C$10:$C$4986,AR$1)</f>
        <v>0</v>
      </c>
      <c r="AS13" s="112">
        <f>SUMIFS('Rozpočet projektu'!$G$10:$G$4986,'Rozpočet projektu'!$I$10:$I$4986,$V13&amp;"*",'Rozpočet projektu'!$C$10:$C$4986,AS$1)</f>
        <v>0</v>
      </c>
      <c r="AT13" s="112">
        <f>SUMIFS('Rozpočet projektu'!$G$10:$G$4986,'Rozpočet projektu'!$I$10:$I$4986,$V13&amp;"*",'Rozpočet projektu'!$C$10:$C$4986,AT$1)</f>
        <v>0</v>
      </c>
      <c r="AU13" s="112">
        <f>SUMIFS('Rozpočet projektu'!$G$10:$G$4986,'Rozpočet projektu'!$I$10:$I$4986,$V13&amp;"*",'Rozpočet projektu'!$C$10:$C$4986,AU$1)</f>
        <v>0</v>
      </c>
      <c r="AV13" s="112">
        <f>SUMIFS('Rozpočet projektu'!$G$10:$G$4986,'Rozpočet projektu'!$I$10:$I$4986,$V13&amp;"*",'Rozpočet projektu'!$C$10:$C$4986,AV$1)</f>
        <v>0</v>
      </c>
      <c r="AW13" s="112">
        <f>SUMIFS('Rozpočet projektu'!$G$10:$G$4986,'Rozpočet projektu'!$I$10:$I$4986,$V13&amp;"*",'Rozpočet projektu'!$C$10:$C$4986,AW$1)</f>
        <v>0</v>
      </c>
    </row>
    <row r="14" spans="1:49" hidden="1" x14ac:dyDescent="0.2">
      <c r="A14" s="117" t="s">
        <v>76</v>
      </c>
      <c r="B14" s="128" t="s">
        <v>51</v>
      </c>
      <c r="C14" s="124">
        <f>IF(AE$4=0,0,AE$4)</f>
        <v>0</v>
      </c>
      <c r="D14" s="129" t="str">
        <f t="shared" si="1"/>
        <v/>
      </c>
      <c r="E14" s="129" t="str">
        <f t="shared" si="2"/>
        <v/>
      </c>
      <c r="F14" s="119"/>
      <c r="K14" s="119"/>
      <c r="L14" s="119"/>
      <c r="M14" s="119"/>
      <c r="N14" s="119"/>
      <c r="O14" s="127">
        <v>39908737</v>
      </c>
      <c r="P14" s="127">
        <v>7951417</v>
      </c>
      <c r="V14" s="112" t="s">
        <v>93</v>
      </c>
      <c r="W14" s="112">
        <f>SUMIFS('Rozpočet projektu'!$G$10:$G$4986,'Rozpočet projektu'!$I$10:$I$4986,$V14&amp;"*",'Rozpočet projektu'!$C$10:$C$4986,W$1)</f>
        <v>0</v>
      </c>
      <c r="X14" s="112">
        <f>SUMIFS('Rozpočet projektu'!$G$10:$G$4986,'Rozpočet projektu'!$I$10:$I$4986,$V14&amp;"*",'Rozpočet projektu'!$C$10:$C$4986,X$1)</f>
        <v>0</v>
      </c>
      <c r="Y14" s="112">
        <f>SUMIFS('Rozpočet projektu'!$G$10:$G$4986,'Rozpočet projektu'!$I$10:$I$4986,$V14&amp;"*",'Rozpočet projektu'!$C$10:$C$4986,Y$1)</f>
        <v>0</v>
      </c>
      <c r="Z14" s="112">
        <f>SUMIFS('Rozpočet projektu'!$G$10:$G$4986,'Rozpočet projektu'!$I$10:$I$4986,$V14&amp;"*",'Rozpočet projektu'!$C$10:$C$4986,Z$1)</f>
        <v>0</v>
      </c>
      <c r="AA14" s="112">
        <f>SUMIFS('Rozpočet projektu'!$G$10:$G$4986,'Rozpočet projektu'!$I$10:$I$4986,$V14&amp;"*",'Rozpočet projektu'!$C$10:$C$4986,AA$1)</f>
        <v>0</v>
      </c>
      <c r="AB14" s="112">
        <f>SUMIFS('Rozpočet projektu'!$G$10:$G$4986,'Rozpočet projektu'!$I$10:$I$4986,$V14&amp;"*",'Rozpočet projektu'!$C$10:$C$4986,AB$1)</f>
        <v>0</v>
      </c>
      <c r="AC14" s="112">
        <f>SUMIFS('Rozpočet projektu'!$G$10:$G$4986,'Rozpočet projektu'!$I$10:$I$4986,$V14&amp;"*",'Rozpočet projektu'!$C$10:$C$4986,AC$1)</f>
        <v>0</v>
      </c>
      <c r="AD14" s="112">
        <f>SUMIFS('Rozpočet projektu'!$G$10:$G$4986,'Rozpočet projektu'!$I$10:$I$4986,$V14&amp;"*",'Rozpočet projektu'!$C$10:$C$4986,AD$1)</f>
        <v>0</v>
      </c>
      <c r="AE14" s="112">
        <f>SUMIFS('Rozpočet projektu'!$G$10:$G$4986,'Rozpočet projektu'!$I$10:$I$4986,$V14&amp;"*",'Rozpočet projektu'!$C$10:$C$4986,AE$1)</f>
        <v>0</v>
      </c>
      <c r="AF14" s="112">
        <f>SUMIFS('Rozpočet projektu'!$G$10:$G$4986,'Rozpočet projektu'!$I$10:$I$4986,$V14&amp;"*",'Rozpočet projektu'!$C$10:$C$4986,AF$1)</f>
        <v>0</v>
      </c>
      <c r="AG14" s="112">
        <f>SUMIFS('Rozpočet projektu'!$G$10:$G$4986,'Rozpočet projektu'!$I$10:$I$4986,$V14&amp;"*",'Rozpočet projektu'!$C$10:$C$4986,AG$1)</f>
        <v>0</v>
      </c>
      <c r="AH14" s="112">
        <f>SUMIFS('Rozpočet projektu'!$G$10:$G$4986,'Rozpočet projektu'!$I$10:$I$4986,$V14&amp;"*",'Rozpočet projektu'!$C$10:$C$4986,AH$1)</f>
        <v>0</v>
      </c>
      <c r="AI14" s="112">
        <f>SUMIFS('Rozpočet projektu'!$G$10:$G$4986,'Rozpočet projektu'!$I$10:$I$4986,$V14&amp;"*",'Rozpočet projektu'!$C$10:$C$4986,AI$1)</f>
        <v>0</v>
      </c>
      <c r="AJ14" s="112">
        <f>SUMIFS('Rozpočet projektu'!$G$10:$G$4986,'Rozpočet projektu'!$I$10:$I$4986,$V14&amp;"*",'Rozpočet projektu'!$C$10:$C$4986,AJ$1)</f>
        <v>0</v>
      </c>
      <c r="AK14" s="112">
        <f>SUMIFS('Rozpočet projektu'!$G$10:$G$4986,'Rozpočet projektu'!$I$10:$I$4986,$V14&amp;"*",'Rozpočet projektu'!$C$10:$C$4986,AK$1)</f>
        <v>0</v>
      </c>
      <c r="AL14" s="112">
        <f>SUMIFS('Rozpočet projektu'!$G$10:$G$4986,'Rozpočet projektu'!$I$10:$I$4986,$V14&amp;"*",'Rozpočet projektu'!$C$10:$C$4986,AL$1)</f>
        <v>0</v>
      </c>
      <c r="AM14" s="112">
        <f>SUMIFS('Rozpočet projektu'!$G$10:$G$4986,'Rozpočet projektu'!$I$10:$I$4986,$V14&amp;"*",'Rozpočet projektu'!$C$10:$C$4986,AM$1)</f>
        <v>0</v>
      </c>
      <c r="AN14" s="112">
        <f>SUMIFS('Rozpočet projektu'!$G$10:$G$4986,'Rozpočet projektu'!$I$10:$I$4986,$V14&amp;"*",'Rozpočet projektu'!$C$10:$C$4986,AN$1)</f>
        <v>0</v>
      </c>
      <c r="AO14" s="112">
        <f>SUMIFS('Rozpočet projektu'!$G$10:$G$4986,'Rozpočet projektu'!$I$10:$I$4986,$V14&amp;"*",'Rozpočet projektu'!$C$10:$C$4986,AO$1)</f>
        <v>0</v>
      </c>
      <c r="AP14" s="112">
        <f>SUMIFS('Rozpočet projektu'!$G$10:$G$4986,'Rozpočet projektu'!$I$10:$I$4986,$V14&amp;"*",'Rozpočet projektu'!$C$10:$C$4986,AP$1)</f>
        <v>0</v>
      </c>
      <c r="AQ14" s="112">
        <f>SUMIFS('Rozpočet projektu'!$G$10:$G$4986,'Rozpočet projektu'!$I$10:$I$4986,$V14&amp;"*",'Rozpočet projektu'!$C$10:$C$4986,AQ$1)</f>
        <v>0</v>
      </c>
      <c r="AR14" s="112">
        <f>SUMIFS('Rozpočet projektu'!$G$10:$G$4986,'Rozpočet projektu'!$I$10:$I$4986,$V14&amp;"*",'Rozpočet projektu'!$C$10:$C$4986,AR$1)</f>
        <v>0</v>
      </c>
      <c r="AS14" s="112">
        <f>SUMIFS('Rozpočet projektu'!$G$10:$G$4986,'Rozpočet projektu'!$I$10:$I$4986,$V14&amp;"*",'Rozpočet projektu'!$C$10:$C$4986,AS$1)</f>
        <v>0</v>
      </c>
      <c r="AT14" s="112">
        <f>SUMIFS('Rozpočet projektu'!$G$10:$G$4986,'Rozpočet projektu'!$I$10:$I$4986,$V14&amp;"*",'Rozpočet projektu'!$C$10:$C$4986,AT$1)</f>
        <v>0</v>
      </c>
      <c r="AU14" s="112">
        <f>SUMIFS('Rozpočet projektu'!$G$10:$G$4986,'Rozpočet projektu'!$I$10:$I$4986,$V14&amp;"*",'Rozpočet projektu'!$C$10:$C$4986,AU$1)</f>
        <v>0</v>
      </c>
      <c r="AV14" s="112">
        <f>SUMIFS('Rozpočet projektu'!$G$10:$G$4986,'Rozpočet projektu'!$I$10:$I$4986,$V14&amp;"*",'Rozpočet projektu'!$C$10:$C$4986,AV$1)</f>
        <v>0</v>
      </c>
      <c r="AW14" s="112">
        <f>SUMIFS('Rozpočet projektu'!$G$10:$G$4986,'Rozpočet projektu'!$I$10:$I$4986,$V14&amp;"*",'Rozpočet projektu'!$C$10:$C$4986,AW$1)</f>
        <v>0</v>
      </c>
    </row>
    <row r="15" spans="1:49" ht="38.25" hidden="1" x14ac:dyDescent="0.2">
      <c r="A15" s="117" t="s">
        <v>76</v>
      </c>
      <c r="B15" s="113" t="s">
        <v>52</v>
      </c>
      <c r="C15" s="124">
        <f>IF(AF$4=0,0,AF$4)</f>
        <v>0</v>
      </c>
      <c r="D15" s="124" t="str">
        <f t="shared" si="1"/>
        <v/>
      </c>
      <c r="E15" s="124" t="str">
        <f t="shared" si="2"/>
        <v/>
      </c>
      <c r="F15" s="119"/>
      <c r="N15" s="125" t="s">
        <v>94</v>
      </c>
      <c r="O15" s="127">
        <v>32082372</v>
      </c>
      <c r="P15" s="127">
        <v>1128016</v>
      </c>
      <c r="V15" s="112" t="s">
        <v>95</v>
      </c>
      <c r="W15" s="112">
        <f>SUMIFS('Rozpočet projektu'!$G$10:$G$4986,'Rozpočet projektu'!$I$10:$I$4986,$V15&amp;"*",'Rozpočet projektu'!$C$10:$C$4986,W$1)</f>
        <v>0</v>
      </c>
      <c r="X15" s="112">
        <f>SUMIFS('Rozpočet projektu'!$G$10:$G$4986,'Rozpočet projektu'!$I$10:$I$4986,$V15&amp;"*",'Rozpočet projektu'!$C$10:$C$4986,X$1)</f>
        <v>0</v>
      </c>
      <c r="Y15" s="112">
        <f>SUMIFS('Rozpočet projektu'!$G$10:$G$4986,'Rozpočet projektu'!$I$10:$I$4986,$V15&amp;"*",'Rozpočet projektu'!$C$10:$C$4986,Y$1)</f>
        <v>0</v>
      </c>
      <c r="Z15" s="112">
        <f>SUMIFS('Rozpočet projektu'!$G$10:$G$4986,'Rozpočet projektu'!$I$10:$I$4986,$V15&amp;"*",'Rozpočet projektu'!$C$10:$C$4986,Z$1)</f>
        <v>0</v>
      </c>
      <c r="AA15" s="112">
        <f>SUMIFS('Rozpočet projektu'!$G$10:$G$4986,'Rozpočet projektu'!$I$10:$I$4986,$V15&amp;"*",'Rozpočet projektu'!$C$10:$C$4986,AA$1)</f>
        <v>0</v>
      </c>
      <c r="AB15" s="112">
        <f>SUMIFS('Rozpočet projektu'!$G$10:$G$4986,'Rozpočet projektu'!$I$10:$I$4986,$V15&amp;"*",'Rozpočet projektu'!$C$10:$C$4986,AB$1)</f>
        <v>0</v>
      </c>
      <c r="AC15" s="112">
        <f>SUMIFS('Rozpočet projektu'!$G$10:$G$4986,'Rozpočet projektu'!$I$10:$I$4986,$V15&amp;"*",'Rozpočet projektu'!$C$10:$C$4986,AC$1)</f>
        <v>0</v>
      </c>
      <c r="AD15" s="112">
        <f>SUMIFS('Rozpočet projektu'!$G$10:$G$4986,'Rozpočet projektu'!$I$10:$I$4986,$V15&amp;"*",'Rozpočet projektu'!$C$10:$C$4986,AD$1)</f>
        <v>0</v>
      </c>
      <c r="AE15" s="112">
        <f>SUMIFS('Rozpočet projektu'!$G$10:$G$4986,'Rozpočet projektu'!$I$10:$I$4986,$V15&amp;"*",'Rozpočet projektu'!$C$10:$C$4986,AE$1)</f>
        <v>0</v>
      </c>
      <c r="AF15" s="112">
        <f>SUMIFS('Rozpočet projektu'!$G$10:$G$4986,'Rozpočet projektu'!$I$10:$I$4986,$V15&amp;"*",'Rozpočet projektu'!$C$10:$C$4986,AF$1)</f>
        <v>0</v>
      </c>
      <c r="AG15" s="112">
        <f>SUMIFS('Rozpočet projektu'!$G$10:$G$4986,'Rozpočet projektu'!$I$10:$I$4986,$V15&amp;"*",'Rozpočet projektu'!$C$10:$C$4986,AG$1)</f>
        <v>0</v>
      </c>
      <c r="AH15" s="112">
        <f>SUMIFS('Rozpočet projektu'!$G$10:$G$4986,'Rozpočet projektu'!$I$10:$I$4986,$V15&amp;"*",'Rozpočet projektu'!$C$10:$C$4986,AH$1)</f>
        <v>0</v>
      </c>
      <c r="AI15" s="112">
        <f>SUMIFS('Rozpočet projektu'!$G$10:$G$4986,'Rozpočet projektu'!$I$10:$I$4986,$V15&amp;"*",'Rozpočet projektu'!$C$10:$C$4986,AI$1)</f>
        <v>0</v>
      </c>
      <c r="AJ15" s="112">
        <f>SUMIFS('Rozpočet projektu'!$G$10:$G$4986,'Rozpočet projektu'!$I$10:$I$4986,$V15&amp;"*",'Rozpočet projektu'!$C$10:$C$4986,AJ$1)</f>
        <v>0</v>
      </c>
      <c r="AK15" s="112">
        <f>SUMIFS('Rozpočet projektu'!$G$10:$G$4986,'Rozpočet projektu'!$I$10:$I$4986,$V15&amp;"*",'Rozpočet projektu'!$C$10:$C$4986,AK$1)</f>
        <v>0</v>
      </c>
      <c r="AL15" s="112">
        <f>SUMIFS('Rozpočet projektu'!$G$10:$G$4986,'Rozpočet projektu'!$I$10:$I$4986,$V15&amp;"*",'Rozpočet projektu'!$C$10:$C$4986,AL$1)</f>
        <v>0</v>
      </c>
      <c r="AM15" s="112">
        <f>SUMIFS('Rozpočet projektu'!$G$10:$G$4986,'Rozpočet projektu'!$I$10:$I$4986,$V15&amp;"*",'Rozpočet projektu'!$C$10:$C$4986,AM$1)</f>
        <v>0</v>
      </c>
      <c r="AN15" s="112">
        <f>SUMIFS('Rozpočet projektu'!$G$10:$G$4986,'Rozpočet projektu'!$I$10:$I$4986,$V15&amp;"*",'Rozpočet projektu'!$C$10:$C$4986,AN$1)</f>
        <v>0</v>
      </c>
      <c r="AO15" s="112">
        <f>SUMIFS('Rozpočet projektu'!$G$10:$G$4986,'Rozpočet projektu'!$I$10:$I$4986,$V15&amp;"*",'Rozpočet projektu'!$C$10:$C$4986,AO$1)</f>
        <v>0</v>
      </c>
      <c r="AP15" s="112">
        <f>SUMIFS('Rozpočet projektu'!$G$10:$G$4986,'Rozpočet projektu'!$I$10:$I$4986,$V15&amp;"*",'Rozpočet projektu'!$C$10:$C$4986,AP$1)</f>
        <v>0</v>
      </c>
      <c r="AQ15" s="112">
        <f>SUMIFS('Rozpočet projektu'!$G$10:$G$4986,'Rozpočet projektu'!$I$10:$I$4986,$V15&amp;"*",'Rozpočet projektu'!$C$10:$C$4986,AQ$1)</f>
        <v>0</v>
      </c>
      <c r="AR15" s="112">
        <f>SUMIFS('Rozpočet projektu'!$G$10:$G$4986,'Rozpočet projektu'!$I$10:$I$4986,$V15&amp;"*",'Rozpočet projektu'!$C$10:$C$4986,AR$1)</f>
        <v>0</v>
      </c>
      <c r="AS15" s="112">
        <f>SUMIFS('Rozpočet projektu'!$G$10:$G$4986,'Rozpočet projektu'!$I$10:$I$4986,$V15&amp;"*",'Rozpočet projektu'!$C$10:$C$4986,AS$1)</f>
        <v>0</v>
      </c>
      <c r="AT15" s="112">
        <f>SUMIFS('Rozpočet projektu'!$G$10:$G$4986,'Rozpočet projektu'!$I$10:$I$4986,$V15&amp;"*",'Rozpočet projektu'!$C$10:$C$4986,AT$1)</f>
        <v>0</v>
      </c>
      <c r="AU15" s="112">
        <f>SUMIFS('Rozpočet projektu'!$G$10:$G$4986,'Rozpočet projektu'!$I$10:$I$4986,$V15&amp;"*",'Rozpočet projektu'!$C$10:$C$4986,AU$1)</f>
        <v>0</v>
      </c>
      <c r="AV15" s="112">
        <f>SUMIFS('Rozpočet projektu'!$G$10:$G$4986,'Rozpočet projektu'!$I$10:$I$4986,$V15&amp;"*",'Rozpočet projektu'!$C$10:$C$4986,AV$1)</f>
        <v>0</v>
      </c>
      <c r="AW15" s="112">
        <f>SUMIFS('Rozpočet projektu'!$G$10:$G$4986,'Rozpočet projektu'!$I$10:$I$4986,$V15&amp;"*",'Rozpočet projektu'!$C$10:$C$4986,AW$1)</f>
        <v>0</v>
      </c>
    </row>
    <row r="16" spans="1:49" ht="24" hidden="1" x14ac:dyDescent="0.2">
      <c r="A16" s="117" t="s">
        <v>76</v>
      </c>
      <c r="B16" s="130" t="s">
        <v>96</v>
      </c>
      <c r="C16" s="124">
        <f>IF(AG$4=0,0,AG$4)</f>
        <v>0</v>
      </c>
      <c r="D16" s="129" t="str">
        <f t="shared" si="1"/>
        <v/>
      </c>
      <c r="E16" s="129" t="str">
        <f t="shared" si="2"/>
        <v/>
      </c>
      <c r="F16" s="119"/>
      <c r="N16" s="125"/>
      <c r="O16" s="127">
        <v>5661596</v>
      </c>
      <c r="P16" s="127">
        <v>1128016</v>
      </c>
      <c r="V16" s="112" t="s">
        <v>97</v>
      </c>
      <c r="W16" s="112">
        <f>SUMIFS('Rozpočet projektu'!$G$10:$G$4986,'Rozpočet projektu'!$I$10:$I$4986,$V16&amp;"*",'Rozpočet projektu'!$C$10:$C$4986,W$1)</f>
        <v>0</v>
      </c>
      <c r="X16" s="112">
        <f>SUMIFS('Rozpočet projektu'!$G$10:$G$4986,'Rozpočet projektu'!$I$10:$I$4986,$V16&amp;"*",'Rozpočet projektu'!$C$10:$C$4986,X$1)</f>
        <v>0</v>
      </c>
      <c r="Y16" s="112">
        <f>SUMIFS('Rozpočet projektu'!$G$10:$G$4986,'Rozpočet projektu'!$I$10:$I$4986,$V16&amp;"*",'Rozpočet projektu'!$C$10:$C$4986,Y$1)</f>
        <v>0</v>
      </c>
      <c r="Z16" s="112">
        <f>SUMIFS('Rozpočet projektu'!$G$10:$G$4986,'Rozpočet projektu'!$I$10:$I$4986,$V16&amp;"*",'Rozpočet projektu'!$C$10:$C$4986,Z$1)</f>
        <v>0</v>
      </c>
      <c r="AA16" s="112">
        <f>SUMIFS('Rozpočet projektu'!$G$10:$G$4986,'Rozpočet projektu'!$I$10:$I$4986,$V16&amp;"*",'Rozpočet projektu'!$C$10:$C$4986,AA$1)</f>
        <v>0</v>
      </c>
      <c r="AB16" s="112">
        <f>SUMIFS('Rozpočet projektu'!$G$10:$G$4986,'Rozpočet projektu'!$I$10:$I$4986,$V16&amp;"*",'Rozpočet projektu'!$C$10:$C$4986,AB$1)</f>
        <v>0</v>
      </c>
      <c r="AC16" s="112">
        <f>SUMIFS('Rozpočet projektu'!$G$10:$G$4986,'Rozpočet projektu'!$I$10:$I$4986,$V16&amp;"*",'Rozpočet projektu'!$C$10:$C$4986,AC$1)</f>
        <v>0</v>
      </c>
      <c r="AD16" s="112">
        <f>SUMIFS('Rozpočet projektu'!$G$10:$G$4986,'Rozpočet projektu'!$I$10:$I$4986,$V16&amp;"*",'Rozpočet projektu'!$C$10:$C$4986,AD$1)</f>
        <v>0</v>
      </c>
      <c r="AE16" s="112">
        <f>SUMIFS('Rozpočet projektu'!$G$10:$G$4986,'Rozpočet projektu'!$I$10:$I$4986,$V16&amp;"*",'Rozpočet projektu'!$C$10:$C$4986,AE$1)</f>
        <v>0</v>
      </c>
      <c r="AF16" s="112">
        <f>SUMIFS('Rozpočet projektu'!$G$10:$G$4986,'Rozpočet projektu'!$I$10:$I$4986,$V16&amp;"*",'Rozpočet projektu'!$C$10:$C$4986,AF$1)</f>
        <v>0</v>
      </c>
      <c r="AG16" s="112">
        <f>SUMIFS('Rozpočet projektu'!$G$10:$G$4986,'Rozpočet projektu'!$I$10:$I$4986,$V16&amp;"*",'Rozpočet projektu'!$C$10:$C$4986,AG$1)</f>
        <v>0</v>
      </c>
      <c r="AH16" s="112">
        <f>SUMIFS('Rozpočet projektu'!$G$10:$G$4986,'Rozpočet projektu'!$I$10:$I$4986,$V16&amp;"*",'Rozpočet projektu'!$C$10:$C$4986,AH$1)</f>
        <v>0</v>
      </c>
      <c r="AI16" s="112">
        <f>SUMIFS('Rozpočet projektu'!$G$10:$G$4986,'Rozpočet projektu'!$I$10:$I$4986,$V16&amp;"*",'Rozpočet projektu'!$C$10:$C$4986,AI$1)</f>
        <v>0</v>
      </c>
      <c r="AJ16" s="112">
        <f>SUMIFS('Rozpočet projektu'!$G$10:$G$4986,'Rozpočet projektu'!$I$10:$I$4986,$V16&amp;"*",'Rozpočet projektu'!$C$10:$C$4986,AJ$1)</f>
        <v>0</v>
      </c>
      <c r="AK16" s="112">
        <f>SUMIFS('Rozpočet projektu'!$G$10:$G$4986,'Rozpočet projektu'!$I$10:$I$4986,$V16&amp;"*",'Rozpočet projektu'!$C$10:$C$4986,AK$1)</f>
        <v>0</v>
      </c>
      <c r="AL16" s="112">
        <f>SUMIFS('Rozpočet projektu'!$G$10:$G$4986,'Rozpočet projektu'!$I$10:$I$4986,$V16&amp;"*",'Rozpočet projektu'!$C$10:$C$4986,AL$1)</f>
        <v>0</v>
      </c>
      <c r="AM16" s="112">
        <f>SUMIFS('Rozpočet projektu'!$G$10:$G$4986,'Rozpočet projektu'!$I$10:$I$4986,$V16&amp;"*",'Rozpočet projektu'!$C$10:$C$4986,AM$1)</f>
        <v>0</v>
      </c>
      <c r="AN16" s="112">
        <f>SUMIFS('Rozpočet projektu'!$G$10:$G$4986,'Rozpočet projektu'!$I$10:$I$4986,$V16&amp;"*",'Rozpočet projektu'!$C$10:$C$4986,AN$1)</f>
        <v>0</v>
      </c>
      <c r="AO16" s="112">
        <f>SUMIFS('Rozpočet projektu'!$G$10:$G$4986,'Rozpočet projektu'!$I$10:$I$4986,$V16&amp;"*",'Rozpočet projektu'!$C$10:$C$4986,AO$1)</f>
        <v>0</v>
      </c>
      <c r="AP16" s="112">
        <f>SUMIFS('Rozpočet projektu'!$G$10:$G$4986,'Rozpočet projektu'!$I$10:$I$4986,$V16&amp;"*",'Rozpočet projektu'!$C$10:$C$4986,AP$1)</f>
        <v>0</v>
      </c>
      <c r="AQ16" s="112">
        <f>SUMIFS('Rozpočet projektu'!$G$10:$G$4986,'Rozpočet projektu'!$I$10:$I$4986,$V16&amp;"*",'Rozpočet projektu'!$C$10:$C$4986,AQ$1)</f>
        <v>0</v>
      </c>
      <c r="AR16" s="112">
        <f>SUMIFS('Rozpočet projektu'!$G$10:$G$4986,'Rozpočet projektu'!$I$10:$I$4986,$V16&amp;"*",'Rozpočet projektu'!$C$10:$C$4986,AR$1)</f>
        <v>0</v>
      </c>
      <c r="AS16" s="112">
        <f>SUMIFS('Rozpočet projektu'!$G$10:$G$4986,'Rozpočet projektu'!$I$10:$I$4986,$V16&amp;"*",'Rozpočet projektu'!$C$10:$C$4986,AS$1)</f>
        <v>0</v>
      </c>
      <c r="AT16" s="112">
        <f>SUMIFS('Rozpočet projektu'!$G$10:$G$4986,'Rozpočet projektu'!$I$10:$I$4986,$V16&amp;"*",'Rozpočet projektu'!$C$10:$C$4986,AT$1)</f>
        <v>0</v>
      </c>
      <c r="AU16" s="112">
        <f>SUMIFS('Rozpočet projektu'!$G$10:$G$4986,'Rozpočet projektu'!$I$10:$I$4986,$V16&amp;"*",'Rozpočet projektu'!$C$10:$C$4986,AU$1)</f>
        <v>0</v>
      </c>
      <c r="AV16" s="112">
        <f>SUMIFS('Rozpočet projektu'!$G$10:$G$4986,'Rozpočet projektu'!$I$10:$I$4986,$V16&amp;"*",'Rozpočet projektu'!$C$10:$C$4986,AV$1)</f>
        <v>0</v>
      </c>
      <c r="AW16" s="112">
        <f>SUMIFS('Rozpočet projektu'!$G$10:$G$4986,'Rozpočet projektu'!$I$10:$I$4986,$V16&amp;"*",'Rozpočet projektu'!$C$10:$C$4986,AW$1)</f>
        <v>0</v>
      </c>
    </row>
    <row r="17" spans="1:49" ht="51" hidden="1" x14ac:dyDescent="0.2">
      <c r="A17" s="117" t="s">
        <v>76</v>
      </c>
      <c r="B17" s="113" t="s">
        <v>54</v>
      </c>
      <c r="C17" s="124">
        <f>IF(AH$4=0,0,AH$4)</f>
        <v>0</v>
      </c>
      <c r="D17" s="124" t="str">
        <f t="shared" si="1"/>
        <v/>
      </c>
      <c r="E17" s="124" t="str">
        <f t="shared" si="2"/>
        <v/>
      </c>
      <c r="F17" s="119"/>
      <c r="N17" s="125" t="s">
        <v>98</v>
      </c>
      <c r="O17" s="127">
        <v>10753711</v>
      </c>
      <c r="P17" s="127">
        <v>384260</v>
      </c>
      <c r="V17" s="112" t="s">
        <v>99</v>
      </c>
      <c r="W17" s="112">
        <f>SUMIFS('Rozpočet projektu'!$G$10:$G$4986,'Rozpočet projektu'!$I$10:$I$4986,$V17&amp;"*",'Rozpočet projektu'!$C$10:$C$4986,W$1)</f>
        <v>0</v>
      </c>
      <c r="X17" s="112">
        <f>SUMIFS('Rozpočet projektu'!$G$10:$G$4986,'Rozpočet projektu'!$I$10:$I$4986,$V17&amp;"*",'Rozpočet projektu'!$C$10:$C$4986,X$1)</f>
        <v>0</v>
      </c>
      <c r="Y17" s="112">
        <f>SUMIFS('Rozpočet projektu'!$G$10:$G$4986,'Rozpočet projektu'!$I$10:$I$4986,$V17&amp;"*",'Rozpočet projektu'!$C$10:$C$4986,Y$1)</f>
        <v>0</v>
      </c>
      <c r="Z17" s="112">
        <f>SUMIFS('Rozpočet projektu'!$G$10:$G$4986,'Rozpočet projektu'!$I$10:$I$4986,$V17&amp;"*",'Rozpočet projektu'!$C$10:$C$4986,Z$1)</f>
        <v>0</v>
      </c>
      <c r="AA17" s="112">
        <f>SUMIFS('Rozpočet projektu'!$G$10:$G$4986,'Rozpočet projektu'!$I$10:$I$4986,$V17&amp;"*",'Rozpočet projektu'!$C$10:$C$4986,AA$1)</f>
        <v>0</v>
      </c>
      <c r="AB17" s="112">
        <f>SUMIFS('Rozpočet projektu'!$G$10:$G$4986,'Rozpočet projektu'!$I$10:$I$4986,$V17&amp;"*",'Rozpočet projektu'!$C$10:$C$4986,AB$1)</f>
        <v>0</v>
      </c>
      <c r="AC17" s="112">
        <f>SUMIFS('Rozpočet projektu'!$G$10:$G$4986,'Rozpočet projektu'!$I$10:$I$4986,$V17&amp;"*",'Rozpočet projektu'!$C$10:$C$4986,AC$1)</f>
        <v>0</v>
      </c>
      <c r="AD17" s="112">
        <f>SUMIFS('Rozpočet projektu'!$G$10:$G$4986,'Rozpočet projektu'!$I$10:$I$4986,$V17&amp;"*",'Rozpočet projektu'!$C$10:$C$4986,AD$1)</f>
        <v>0</v>
      </c>
      <c r="AE17" s="112">
        <f>SUMIFS('Rozpočet projektu'!$G$10:$G$4986,'Rozpočet projektu'!$I$10:$I$4986,$V17&amp;"*",'Rozpočet projektu'!$C$10:$C$4986,AE$1)</f>
        <v>0</v>
      </c>
      <c r="AF17" s="112">
        <f>SUMIFS('Rozpočet projektu'!$G$10:$G$4986,'Rozpočet projektu'!$I$10:$I$4986,$V17&amp;"*",'Rozpočet projektu'!$C$10:$C$4986,AF$1)</f>
        <v>0</v>
      </c>
      <c r="AG17" s="112">
        <f>SUMIFS('Rozpočet projektu'!$G$10:$G$4986,'Rozpočet projektu'!$I$10:$I$4986,$V17&amp;"*",'Rozpočet projektu'!$C$10:$C$4986,AG$1)</f>
        <v>0</v>
      </c>
      <c r="AH17" s="112">
        <f>SUMIFS('Rozpočet projektu'!$G$10:$G$4986,'Rozpočet projektu'!$I$10:$I$4986,$V17&amp;"*",'Rozpočet projektu'!$C$10:$C$4986,AH$1)</f>
        <v>0</v>
      </c>
      <c r="AI17" s="112">
        <f>SUMIFS('Rozpočet projektu'!$G$10:$G$4986,'Rozpočet projektu'!$I$10:$I$4986,$V17&amp;"*",'Rozpočet projektu'!$C$10:$C$4986,AI$1)</f>
        <v>0</v>
      </c>
      <c r="AJ17" s="112">
        <f>SUMIFS('Rozpočet projektu'!$G$10:$G$4986,'Rozpočet projektu'!$I$10:$I$4986,$V17&amp;"*",'Rozpočet projektu'!$C$10:$C$4986,AJ$1)</f>
        <v>0</v>
      </c>
      <c r="AK17" s="112">
        <f>SUMIFS('Rozpočet projektu'!$G$10:$G$4986,'Rozpočet projektu'!$I$10:$I$4986,$V17&amp;"*",'Rozpočet projektu'!$C$10:$C$4986,AK$1)</f>
        <v>0</v>
      </c>
      <c r="AL17" s="112">
        <f>SUMIFS('Rozpočet projektu'!$G$10:$G$4986,'Rozpočet projektu'!$I$10:$I$4986,$V17&amp;"*",'Rozpočet projektu'!$C$10:$C$4986,AL$1)</f>
        <v>0</v>
      </c>
      <c r="AM17" s="112">
        <f>SUMIFS('Rozpočet projektu'!$G$10:$G$4986,'Rozpočet projektu'!$I$10:$I$4986,$V17&amp;"*",'Rozpočet projektu'!$C$10:$C$4986,AM$1)</f>
        <v>0</v>
      </c>
      <c r="AN17" s="112">
        <f>SUMIFS('Rozpočet projektu'!$G$10:$G$4986,'Rozpočet projektu'!$I$10:$I$4986,$V17&amp;"*",'Rozpočet projektu'!$C$10:$C$4986,AN$1)</f>
        <v>0</v>
      </c>
      <c r="AO17" s="112">
        <f>SUMIFS('Rozpočet projektu'!$G$10:$G$4986,'Rozpočet projektu'!$I$10:$I$4986,$V17&amp;"*",'Rozpočet projektu'!$C$10:$C$4986,AO$1)</f>
        <v>0</v>
      </c>
      <c r="AP17" s="112">
        <f>SUMIFS('Rozpočet projektu'!$G$10:$G$4986,'Rozpočet projektu'!$I$10:$I$4986,$V17&amp;"*",'Rozpočet projektu'!$C$10:$C$4986,AP$1)</f>
        <v>0</v>
      </c>
      <c r="AQ17" s="112">
        <f>SUMIFS('Rozpočet projektu'!$G$10:$G$4986,'Rozpočet projektu'!$I$10:$I$4986,$V17&amp;"*",'Rozpočet projektu'!$C$10:$C$4986,AQ$1)</f>
        <v>0</v>
      </c>
      <c r="AR17" s="112">
        <f>SUMIFS('Rozpočet projektu'!$G$10:$G$4986,'Rozpočet projektu'!$I$10:$I$4986,$V17&amp;"*",'Rozpočet projektu'!$C$10:$C$4986,AR$1)</f>
        <v>0</v>
      </c>
      <c r="AS17" s="112">
        <f>SUMIFS('Rozpočet projektu'!$G$10:$G$4986,'Rozpočet projektu'!$I$10:$I$4986,$V17&amp;"*",'Rozpočet projektu'!$C$10:$C$4986,AS$1)</f>
        <v>0</v>
      </c>
      <c r="AT17" s="112">
        <f>SUMIFS('Rozpočet projektu'!$G$10:$G$4986,'Rozpočet projektu'!$I$10:$I$4986,$V17&amp;"*",'Rozpočet projektu'!$C$10:$C$4986,AT$1)</f>
        <v>0</v>
      </c>
      <c r="AU17" s="112">
        <f>SUMIFS('Rozpočet projektu'!$G$10:$G$4986,'Rozpočet projektu'!$I$10:$I$4986,$V17&amp;"*",'Rozpočet projektu'!$C$10:$C$4986,AU$1)</f>
        <v>0</v>
      </c>
      <c r="AV17" s="112">
        <f>SUMIFS('Rozpočet projektu'!$G$10:$G$4986,'Rozpočet projektu'!$I$10:$I$4986,$V17&amp;"*",'Rozpočet projektu'!$C$10:$C$4986,AV$1)</f>
        <v>0</v>
      </c>
      <c r="AW17" s="112">
        <f>SUMIFS('Rozpočet projektu'!$G$10:$G$4986,'Rozpočet projektu'!$I$10:$I$4986,$V17&amp;"*",'Rozpočet projektu'!$C$10:$C$4986,AW$1)</f>
        <v>0</v>
      </c>
    </row>
    <row r="18" spans="1:49" ht="25.5" hidden="1" x14ac:dyDescent="0.2">
      <c r="A18" s="117" t="s">
        <v>76</v>
      </c>
      <c r="B18" s="113" t="s">
        <v>55</v>
      </c>
      <c r="C18" s="124">
        <f>IF(AI$4=0,0,AI$4)</f>
        <v>0</v>
      </c>
      <c r="D18" s="124" t="str">
        <f t="shared" si="1"/>
        <v/>
      </c>
      <c r="E18" s="124" t="str">
        <f t="shared" si="2"/>
        <v/>
      </c>
      <c r="F18" s="119"/>
      <c r="O18" s="127">
        <v>1897714</v>
      </c>
      <c r="P18" s="127">
        <v>384260</v>
      </c>
      <c r="V18" s="112" t="s">
        <v>100</v>
      </c>
      <c r="W18" s="112">
        <f>SUMIFS('Rozpočet projektu'!$G$10:$G$4986,'Rozpočet projektu'!$I$10:$I$4986,$V18&amp;"*",'Rozpočet projektu'!$C$10:$C$4986,W$1)</f>
        <v>0</v>
      </c>
      <c r="X18" s="112">
        <f>SUMIFS('Rozpočet projektu'!$G$10:$G$4986,'Rozpočet projektu'!$I$10:$I$4986,$V18&amp;"*",'Rozpočet projektu'!$C$10:$C$4986,X$1)</f>
        <v>0</v>
      </c>
      <c r="Y18" s="112">
        <f>SUMIFS('Rozpočet projektu'!$G$10:$G$4986,'Rozpočet projektu'!$I$10:$I$4986,$V18&amp;"*",'Rozpočet projektu'!$C$10:$C$4986,Y$1)</f>
        <v>0</v>
      </c>
      <c r="Z18" s="112">
        <f>SUMIFS('Rozpočet projektu'!$G$10:$G$4986,'Rozpočet projektu'!$I$10:$I$4986,$V18&amp;"*",'Rozpočet projektu'!$C$10:$C$4986,Z$1)</f>
        <v>0</v>
      </c>
      <c r="AA18" s="112">
        <f>SUMIFS('Rozpočet projektu'!$G$10:$G$4986,'Rozpočet projektu'!$I$10:$I$4986,$V18&amp;"*",'Rozpočet projektu'!$C$10:$C$4986,AA$1)</f>
        <v>0</v>
      </c>
      <c r="AB18" s="112">
        <f>SUMIFS('Rozpočet projektu'!$G$10:$G$4986,'Rozpočet projektu'!$I$10:$I$4986,$V18&amp;"*",'Rozpočet projektu'!$C$10:$C$4986,AB$1)</f>
        <v>0</v>
      </c>
      <c r="AC18" s="112">
        <f>SUMIFS('Rozpočet projektu'!$G$10:$G$4986,'Rozpočet projektu'!$I$10:$I$4986,$V18&amp;"*",'Rozpočet projektu'!$C$10:$C$4986,AC$1)</f>
        <v>0</v>
      </c>
      <c r="AD18" s="112">
        <f>SUMIFS('Rozpočet projektu'!$G$10:$G$4986,'Rozpočet projektu'!$I$10:$I$4986,$V18&amp;"*",'Rozpočet projektu'!$C$10:$C$4986,AD$1)</f>
        <v>0</v>
      </c>
      <c r="AE18" s="112">
        <f>SUMIFS('Rozpočet projektu'!$G$10:$G$4986,'Rozpočet projektu'!$I$10:$I$4986,$V18&amp;"*",'Rozpočet projektu'!$C$10:$C$4986,AE$1)</f>
        <v>0</v>
      </c>
      <c r="AF18" s="112">
        <f>SUMIFS('Rozpočet projektu'!$G$10:$G$4986,'Rozpočet projektu'!$I$10:$I$4986,$V18&amp;"*",'Rozpočet projektu'!$C$10:$C$4986,AF$1)</f>
        <v>0</v>
      </c>
      <c r="AG18" s="112">
        <f>SUMIFS('Rozpočet projektu'!$G$10:$G$4986,'Rozpočet projektu'!$I$10:$I$4986,$V18&amp;"*",'Rozpočet projektu'!$C$10:$C$4986,AG$1)</f>
        <v>0</v>
      </c>
      <c r="AH18" s="112">
        <f>SUMIFS('Rozpočet projektu'!$G$10:$G$4986,'Rozpočet projektu'!$I$10:$I$4986,$V18&amp;"*",'Rozpočet projektu'!$C$10:$C$4986,AH$1)</f>
        <v>0</v>
      </c>
      <c r="AI18" s="112">
        <f>SUMIFS('Rozpočet projektu'!$G$10:$G$4986,'Rozpočet projektu'!$I$10:$I$4986,$V18&amp;"*",'Rozpočet projektu'!$C$10:$C$4986,AI$1)</f>
        <v>0</v>
      </c>
      <c r="AJ18" s="112">
        <f>SUMIFS('Rozpočet projektu'!$G$10:$G$4986,'Rozpočet projektu'!$I$10:$I$4986,$V18&amp;"*",'Rozpočet projektu'!$C$10:$C$4986,AJ$1)</f>
        <v>0</v>
      </c>
      <c r="AK18" s="112">
        <f>SUMIFS('Rozpočet projektu'!$G$10:$G$4986,'Rozpočet projektu'!$I$10:$I$4986,$V18&amp;"*",'Rozpočet projektu'!$C$10:$C$4986,AK$1)</f>
        <v>0</v>
      </c>
      <c r="AL18" s="112">
        <f>SUMIFS('Rozpočet projektu'!$G$10:$G$4986,'Rozpočet projektu'!$I$10:$I$4986,$V18&amp;"*",'Rozpočet projektu'!$C$10:$C$4986,AL$1)</f>
        <v>0</v>
      </c>
      <c r="AM18" s="112">
        <f>SUMIFS('Rozpočet projektu'!$G$10:$G$4986,'Rozpočet projektu'!$I$10:$I$4986,$V18&amp;"*",'Rozpočet projektu'!$C$10:$C$4986,AM$1)</f>
        <v>0</v>
      </c>
      <c r="AN18" s="112">
        <f>SUMIFS('Rozpočet projektu'!$G$10:$G$4986,'Rozpočet projektu'!$I$10:$I$4986,$V18&amp;"*",'Rozpočet projektu'!$C$10:$C$4986,AN$1)</f>
        <v>0</v>
      </c>
      <c r="AO18" s="112">
        <f>SUMIFS('Rozpočet projektu'!$G$10:$G$4986,'Rozpočet projektu'!$I$10:$I$4986,$V18&amp;"*",'Rozpočet projektu'!$C$10:$C$4986,AO$1)</f>
        <v>0</v>
      </c>
      <c r="AP18" s="112">
        <f>SUMIFS('Rozpočet projektu'!$G$10:$G$4986,'Rozpočet projektu'!$I$10:$I$4986,$V18&amp;"*",'Rozpočet projektu'!$C$10:$C$4986,AP$1)</f>
        <v>0</v>
      </c>
      <c r="AQ18" s="112">
        <f>SUMIFS('Rozpočet projektu'!$G$10:$G$4986,'Rozpočet projektu'!$I$10:$I$4986,$V18&amp;"*",'Rozpočet projektu'!$C$10:$C$4986,AQ$1)</f>
        <v>0</v>
      </c>
      <c r="AR18" s="112">
        <f>SUMIFS('Rozpočet projektu'!$G$10:$G$4986,'Rozpočet projektu'!$I$10:$I$4986,$V18&amp;"*",'Rozpočet projektu'!$C$10:$C$4986,AR$1)</f>
        <v>0</v>
      </c>
      <c r="AS18" s="112">
        <f>SUMIFS('Rozpočet projektu'!$G$10:$G$4986,'Rozpočet projektu'!$I$10:$I$4986,$V18&amp;"*",'Rozpočet projektu'!$C$10:$C$4986,AS$1)</f>
        <v>0</v>
      </c>
      <c r="AT18" s="112">
        <f>SUMIFS('Rozpočet projektu'!$G$10:$G$4986,'Rozpočet projektu'!$I$10:$I$4986,$V18&amp;"*",'Rozpočet projektu'!$C$10:$C$4986,AT$1)</f>
        <v>0</v>
      </c>
      <c r="AU18" s="112">
        <f>SUMIFS('Rozpočet projektu'!$G$10:$G$4986,'Rozpočet projektu'!$I$10:$I$4986,$V18&amp;"*",'Rozpočet projektu'!$C$10:$C$4986,AU$1)</f>
        <v>0</v>
      </c>
      <c r="AV18" s="112">
        <f>SUMIFS('Rozpočet projektu'!$G$10:$G$4986,'Rozpočet projektu'!$I$10:$I$4986,$V18&amp;"*",'Rozpočet projektu'!$C$10:$C$4986,AV$1)</f>
        <v>0</v>
      </c>
      <c r="AW18" s="112">
        <f>SUMIFS('Rozpočet projektu'!$G$10:$G$4986,'Rozpočet projektu'!$I$10:$I$4986,$V18&amp;"*",'Rozpočet projektu'!$C$10:$C$4986,AW$1)</f>
        <v>0</v>
      </c>
    </row>
    <row r="19" spans="1:49" ht="25.5" hidden="1" x14ac:dyDescent="0.2">
      <c r="A19" s="117" t="s">
        <v>76</v>
      </c>
      <c r="B19" s="128" t="s">
        <v>56</v>
      </c>
      <c r="C19" s="124">
        <f>IF(AJ$4=0,0,AJ$4)</f>
        <v>0</v>
      </c>
      <c r="D19" s="129" t="str">
        <f t="shared" si="1"/>
        <v/>
      </c>
      <c r="E19" s="129" t="str">
        <f t="shared" si="2"/>
        <v/>
      </c>
      <c r="F19" s="119"/>
      <c r="V19" s="112" t="s">
        <v>101</v>
      </c>
      <c r="W19" s="112">
        <f>SUMIFS('Rozpočet projektu'!$G$10:$G$4986,'Rozpočet projektu'!$I$10:$I$4986,$V19&amp;"*",'Rozpočet projektu'!$C$10:$C$4986,W$1)</f>
        <v>0</v>
      </c>
      <c r="X19" s="112">
        <f>SUMIFS('Rozpočet projektu'!$G$10:$G$4986,'Rozpočet projektu'!$I$10:$I$4986,$V19&amp;"*",'Rozpočet projektu'!$C$10:$C$4986,X$1)</f>
        <v>0</v>
      </c>
      <c r="Y19" s="112">
        <f>SUMIFS('Rozpočet projektu'!$G$10:$G$4986,'Rozpočet projektu'!$I$10:$I$4986,$V19&amp;"*",'Rozpočet projektu'!$C$10:$C$4986,Y$1)</f>
        <v>0</v>
      </c>
      <c r="Z19" s="112">
        <f>SUMIFS('Rozpočet projektu'!$G$10:$G$4986,'Rozpočet projektu'!$I$10:$I$4986,$V19&amp;"*",'Rozpočet projektu'!$C$10:$C$4986,Z$1)</f>
        <v>0</v>
      </c>
      <c r="AA19" s="112">
        <f>SUMIFS('Rozpočet projektu'!$G$10:$G$4986,'Rozpočet projektu'!$I$10:$I$4986,$V19&amp;"*",'Rozpočet projektu'!$C$10:$C$4986,AA$1)</f>
        <v>0</v>
      </c>
      <c r="AB19" s="112">
        <f>SUMIFS('Rozpočet projektu'!$G$10:$G$4986,'Rozpočet projektu'!$I$10:$I$4986,$V19&amp;"*",'Rozpočet projektu'!$C$10:$C$4986,AB$1)</f>
        <v>0</v>
      </c>
      <c r="AC19" s="112">
        <f>SUMIFS('Rozpočet projektu'!$G$10:$G$4986,'Rozpočet projektu'!$I$10:$I$4986,$V19&amp;"*",'Rozpočet projektu'!$C$10:$C$4986,AC$1)</f>
        <v>0</v>
      </c>
      <c r="AD19" s="112">
        <f>SUMIFS('Rozpočet projektu'!$G$10:$G$4986,'Rozpočet projektu'!$I$10:$I$4986,$V19&amp;"*",'Rozpočet projektu'!$C$10:$C$4986,AD$1)</f>
        <v>0</v>
      </c>
      <c r="AE19" s="112">
        <f>SUMIFS('Rozpočet projektu'!$G$10:$G$4986,'Rozpočet projektu'!$I$10:$I$4986,$V19&amp;"*",'Rozpočet projektu'!$C$10:$C$4986,AE$1)</f>
        <v>0</v>
      </c>
      <c r="AF19" s="112">
        <f>SUMIFS('Rozpočet projektu'!$G$10:$G$4986,'Rozpočet projektu'!$I$10:$I$4986,$V19&amp;"*",'Rozpočet projektu'!$C$10:$C$4986,AF$1)</f>
        <v>0</v>
      </c>
      <c r="AG19" s="112">
        <f>SUMIFS('Rozpočet projektu'!$G$10:$G$4986,'Rozpočet projektu'!$I$10:$I$4986,$V19&amp;"*",'Rozpočet projektu'!$C$10:$C$4986,AG$1)</f>
        <v>0</v>
      </c>
      <c r="AH19" s="112">
        <f>SUMIFS('Rozpočet projektu'!$G$10:$G$4986,'Rozpočet projektu'!$I$10:$I$4986,$V19&amp;"*",'Rozpočet projektu'!$C$10:$C$4986,AH$1)</f>
        <v>0</v>
      </c>
      <c r="AI19" s="112">
        <f>SUMIFS('Rozpočet projektu'!$G$10:$G$4986,'Rozpočet projektu'!$I$10:$I$4986,$V19&amp;"*",'Rozpočet projektu'!$C$10:$C$4986,AI$1)</f>
        <v>0</v>
      </c>
      <c r="AJ19" s="112">
        <f>SUMIFS('Rozpočet projektu'!$G$10:$G$4986,'Rozpočet projektu'!$I$10:$I$4986,$V19&amp;"*",'Rozpočet projektu'!$C$10:$C$4986,AJ$1)</f>
        <v>0</v>
      </c>
      <c r="AK19" s="112">
        <f>SUMIFS('Rozpočet projektu'!$G$10:$G$4986,'Rozpočet projektu'!$I$10:$I$4986,$V19&amp;"*",'Rozpočet projektu'!$C$10:$C$4986,AK$1)</f>
        <v>0</v>
      </c>
      <c r="AL19" s="112">
        <f>SUMIFS('Rozpočet projektu'!$G$10:$G$4986,'Rozpočet projektu'!$I$10:$I$4986,$V19&amp;"*",'Rozpočet projektu'!$C$10:$C$4986,AL$1)</f>
        <v>0</v>
      </c>
      <c r="AM19" s="112">
        <f>SUMIFS('Rozpočet projektu'!$G$10:$G$4986,'Rozpočet projektu'!$I$10:$I$4986,$V19&amp;"*",'Rozpočet projektu'!$C$10:$C$4986,AM$1)</f>
        <v>0</v>
      </c>
      <c r="AN19" s="112">
        <f>SUMIFS('Rozpočet projektu'!$G$10:$G$4986,'Rozpočet projektu'!$I$10:$I$4986,$V19&amp;"*",'Rozpočet projektu'!$C$10:$C$4986,AN$1)</f>
        <v>0</v>
      </c>
      <c r="AO19" s="112">
        <f>SUMIFS('Rozpočet projektu'!$G$10:$G$4986,'Rozpočet projektu'!$I$10:$I$4986,$V19&amp;"*",'Rozpočet projektu'!$C$10:$C$4986,AO$1)</f>
        <v>0</v>
      </c>
      <c r="AP19" s="112">
        <f>SUMIFS('Rozpočet projektu'!$G$10:$G$4986,'Rozpočet projektu'!$I$10:$I$4986,$V19&amp;"*",'Rozpočet projektu'!$C$10:$C$4986,AP$1)</f>
        <v>0</v>
      </c>
      <c r="AQ19" s="112">
        <f>SUMIFS('Rozpočet projektu'!$G$10:$G$4986,'Rozpočet projektu'!$I$10:$I$4986,$V19&amp;"*",'Rozpočet projektu'!$C$10:$C$4986,AQ$1)</f>
        <v>0</v>
      </c>
      <c r="AR19" s="112">
        <f>SUMIFS('Rozpočet projektu'!$G$10:$G$4986,'Rozpočet projektu'!$I$10:$I$4986,$V19&amp;"*",'Rozpočet projektu'!$C$10:$C$4986,AR$1)</f>
        <v>0</v>
      </c>
      <c r="AS19" s="112">
        <f>SUMIFS('Rozpočet projektu'!$G$10:$G$4986,'Rozpočet projektu'!$I$10:$I$4986,$V19&amp;"*",'Rozpočet projektu'!$C$10:$C$4986,AS$1)</f>
        <v>0</v>
      </c>
      <c r="AT19" s="112">
        <f>SUMIFS('Rozpočet projektu'!$G$10:$G$4986,'Rozpočet projektu'!$I$10:$I$4986,$V19&amp;"*",'Rozpočet projektu'!$C$10:$C$4986,AT$1)</f>
        <v>0</v>
      </c>
      <c r="AU19" s="112">
        <f>SUMIFS('Rozpočet projektu'!$G$10:$G$4986,'Rozpočet projektu'!$I$10:$I$4986,$V19&amp;"*",'Rozpočet projektu'!$C$10:$C$4986,AU$1)</f>
        <v>0</v>
      </c>
      <c r="AV19" s="112">
        <f>SUMIFS('Rozpočet projektu'!$G$10:$G$4986,'Rozpočet projektu'!$I$10:$I$4986,$V19&amp;"*",'Rozpočet projektu'!$C$10:$C$4986,AV$1)</f>
        <v>0</v>
      </c>
      <c r="AW19" s="112">
        <f>SUMIFS('Rozpočet projektu'!$G$10:$G$4986,'Rozpočet projektu'!$I$10:$I$4986,$V19&amp;"*",'Rozpočet projektu'!$C$10:$C$4986,AW$1)</f>
        <v>0</v>
      </c>
    </row>
    <row r="20" spans="1:49" hidden="1" x14ac:dyDescent="0.2">
      <c r="A20" s="117" t="s">
        <v>76</v>
      </c>
      <c r="B20" s="128" t="s">
        <v>57</v>
      </c>
      <c r="C20" s="124">
        <f>IF(AK$4=0,0,AK$4)</f>
        <v>0</v>
      </c>
      <c r="D20" s="129" t="str">
        <f t="shared" si="1"/>
        <v/>
      </c>
      <c r="E20" s="129" t="str">
        <f t="shared" si="2"/>
        <v/>
      </c>
      <c r="F20" s="119"/>
      <c r="V20" s="112" t="s">
        <v>102</v>
      </c>
      <c r="W20" s="112">
        <f>SUMIFS('Rozpočet projektu'!$G$10:$G$4986,'Rozpočet projektu'!$I$10:$I$4986,$V20&amp;"*",'Rozpočet projektu'!$C$10:$C$4986,W$1)</f>
        <v>0</v>
      </c>
      <c r="X20" s="112">
        <f>SUMIFS('Rozpočet projektu'!$G$10:$G$4986,'Rozpočet projektu'!$I$10:$I$4986,$V20&amp;"*",'Rozpočet projektu'!$C$10:$C$4986,X$1)</f>
        <v>0</v>
      </c>
      <c r="Y20" s="112">
        <f>SUMIFS('Rozpočet projektu'!$G$10:$G$4986,'Rozpočet projektu'!$I$10:$I$4986,$V20&amp;"*",'Rozpočet projektu'!$C$10:$C$4986,Y$1)</f>
        <v>0</v>
      </c>
      <c r="Z20" s="112">
        <f>SUMIFS('Rozpočet projektu'!$G$10:$G$4986,'Rozpočet projektu'!$I$10:$I$4986,$V20&amp;"*",'Rozpočet projektu'!$C$10:$C$4986,Z$1)</f>
        <v>0</v>
      </c>
      <c r="AA20" s="112">
        <f>SUMIFS('Rozpočet projektu'!$G$10:$G$4986,'Rozpočet projektu'!$I$10:$I$4986,$V20&amp;"*",'Rozpočet projektu'!$C$10:$C$4986,AA$1)</f>
        <v>0</v>
      </c>
      <c r="AB20" s="112">
        <f>SUMIFS('Rozpočet projektu'!$G$10:$G$4986,'Rozpočet projektu'!$I$10:$I$4986,$V20&amp;"*",'Rozpočet projektu'!$C$10:$C$4986,AB$1)</f>
        <v>0</v>
      </c>
      <c r="AC20" s="112">
        <f>SUMIFS('Rozpočet projektu'!$G$10:$G$4986,'Rozpočet projektu'!$I$10:$I$4986,$V20&amp;"*",'Rozpočet projektu'!$C$10:$C$4986,AC$1)</f>
        <v>0</v>
      </c>
      <c r="AD20" s="112">
        <f>SUMIFS('Rozpočet projektu'!$G$10:$G$4986,'Rozpočet projektu'!$I$10:$I$4986,$V20&amp;"*",'Rozpočet projektu'!$C$10:$C$4986,AD$1)</f>
        <v>0</v>
      </c>
      <c r="AE20" s="112">
        <f>SUMIFS('Rozpočet projektu'!$G$10:$G$4986,'Rozpočet projektu'!$I$10:$I$4986,$V20&amp;"*",'Rozpočet projektu'!$C$10:$C$4986,AE$1)</f>
        <v>0</v>
      </c>
      <c r="AF20" s="112">
        <f>SUMIFS('Rozpočet projektu'!$G$10:$G$4986,'Rozpočet projektu'!$I$10:$I$4986,$V20&amp;"*",'Rozpočet projektu'!$C$10:$C$4986,AF$1)</f>
        <v>0</v>
      </c>
      <c r="AG20" s="112">
        <f>SUMIFS('Rozpočet projektu'!$G$10:$G$4986,'Rozpočet projektu'!$I$10:$I$4986,$V20&amp;"*",'Rozpočet projektu'!$C$10:$C$4986,AG$1)</f>
        <v>0</v>
      </c>
      <c r="AH20" s="112">
        <f>SUMIFS('Rozpočet projektu'!$G$10:$G$4986,'Rozpočet projektu'!$I$10:$I$4986,$V20&amp;"*",'Rozpočet projektu'!$C$10:$C$4986,AH$1)</f>
        <v>0</v>
      </c>
      <c r="AI20" s="112">
        <f>SUMIFS('Rozpočet projektu'!$G$10:$G$4986,'Rozpočet projektu'!$I$10:$I$4986,$V20&amp;"*",'Rozpočet projektu'!$C$10:$C$4986,AI$1)</f>
        <v>0</v>
      </c>
      <c r="AJ20" s="112">
        <f>SUMIFS('Rozpočet projektu'!$G$10:$G$4986,'Rozpočet projektu'!$I$10:$I$4986,$V20&amp;"*",'Rozpočet projektu'!$C$10:$C$4986,AJ$1)</f>
        <v>0</v>
      </c>
      <c r="AK20" s="112">
        <f>SUMIFS('Rozpočet projektu'!$G$10:$G$4986,'Rozpočet projektu'!$I$10:$I$4986,$V20&amp;"*",'Rozpočet projektu'!$C$10:$C$4986,AK$1)</f>
        <v>0</v>
      </c>
      <c r="AL20" s="112">
        <f>SUMIFS('Rozpočet projektu'!$G$10:$G$4986,'Rozpočet projektu'!$I$10:$I$4986,$V20&amp;"*",'Rozpočet projektu'!$C$10:$C$4986,AL$1)</f>
        <v>0</v>
      </c>
      <c r="AM20" s="112">
        <f>SUMIFS('Rozpočet projektu'!$G$10:$G$4986,'Rozpočet projektu'!$I$10:$I$4986,$V20&amp;"*",'Rozpočet projektu'!$C$10:$C$4986,AM$1)</f>
        <v>0</v>
      </c>
      <c r="AN20" s="112">
        <f>SUMIFS('Rozpočet projektu'!$G$10:$G$4986,'Rozpočet projektu'!$I$10:$I$4986,$V20&amp;"*",'Rozpočet projektu'!$C$10:$C$4986,AN$1)</f>
        <v>0</v>
      </c>
      <c r="AO20" s="112">
        <f>SUMIFS('Rozpočet projektu'!$G$10:$G$4986,'Rozpočet projektu'!$I$10:$I$4986,$V20&amp;"*",'Rozpočet projektu'!$C$10:$C$4986,AO$1)</f>
        <v>0</v>
      </c>
      <c r="AP20" s="112">
        <f>SUMIFS('Rozpočet projektu'!$G$10:$G$4986,'Rozpočet projektu'!$I$10:$I$4986,$V20&amp;"*",'Rozpočet projektu'!$C$10:$C$4986,AP$1)</f>
        <v>0</v>
      </c>
      <c r="AQ20" s="112">
        <f>SUMIFS('Rozpočet projektu'!$G$10:$G$4986,'Rozpočet projektu'!$I$10:$I$4986,$V20&amp;"*",'Rozpočet projektu'!$C$10:$C$4986,AQ$1)</f>
        <v>0</v>
      </c>
      <c r="AR20" s="112">
        <f>SUMIFS('Rozpočet projektu'!$G$10:$G$4986,'Rozpočet projektu'!$I$10:$I$4986,$V20&amp;"*",'Rozpočet projektu'!$C$10:$C$4986,AR$1)</f>
        <v>0</v>
      </c>
      <c r="AS20" s="112">
        <f>SUMIFS('Rozpočet projektu'!$G$10:$G$4986,'Rozpočet projektu'!$I$10:$I$4986,$V20&amp;"*",'Rozpočet projektu'!$C$10:$C$4986,AS$1)</f>
        <v>0</v>
      </c>
      <c r="AT20" s="112">
        <f>SUMIFS('Rozpočet projektu'!$G$10:$G$4986,'Rozpočet projektu'!$I$10:$I$4986,$V20&amp;"*",'Rozpočet projektu'!$C$10:$C$4986,AT$1)</f>
        <v>0</v>
      </c>
      <c r="AU20" s="112">
        <f>SUMIFS('Rozpočet projektu'!$G$10:$G$4986,'Rozpočet projektu'!$I$10:$I$4986,$V20&amp;"*",'Rozpočet projektu'!$C$10:$C$4986,AU$1)</f>
        <v>0</v>
      </c>
      <c r="AV20" s="112">
        <f>SUMIFS('Rozpočet projektu'!$G$10:$G$4986,'Rozpočet projektu'!$I$10:$I$4986,$V20&amp;"*",'Rozpočet projektu'!$C$10:$C$4986,AV$1)</f>
        <v>0</v>
      </c>
      <c r="AW20" s="112">
        <f>SUMIFS('Rozpočet projektu'!$G$10:$G$4986,'Rozpočet projektu'!$I$10:$I$4986,$V20&amp;"*",'Rozpočet projektu'!$C$10:$C$4986,AW$1)</f>
        <v>0</v>
      </c>
    </row>
    <row r="21" spans="1:49" ht="25.5" hidden="1" x14ac:dyDescent="0.2">
      <c r="A21" s="117" t="s">
        <v>76</v>
      </c>
      <c r="B21" s="128" t="s">
        <v>58</v>
      </c>
      <c r="C21" s="124">
        <f>IF(AL$4=0,0,AL$4)</f>
        <v>0</v>
      </c>
      <c r="D21" s="129" t="str">
        <f t="shared" si="1"/>
        <v/>
      </c>
      <c r="E21" s="129" t="str">
        <f t="shared" si="2"/>
        <v/>
      </c>
      <c r="F21" s="119"/>
      <c r="V21" s="112" t="s">
        <v>103</v>
      </c>
      <c r="W21" s="112">
        <f>SUMIFS('Rozpočet projektu'!$G$10:$G$4986,'Rozpočet projektu'!$I$10:$I$4986,$V21&amp;"*",'Rozpočet projektu'!$C$10:$C$4986,W$1)</f>
        <v>0</v>
      </c>
      <c r="X21" s="112">
        <f>SUMIFS('Rozpočet projektu'!$G$10:$G$4986,'Rozpočet projektu'!$I$10:$I$4986,$V21&amp;"*",'Rozpočet projektu'!$C$10:$C$4986,X$1)</f>
        <v>0</v>
      </c>
      <c r="Y21" s="112">
        <f>SUMIFS('Rozpočet projektu'!$G$10:$G$4986,'Rozpočet projektu'!$I$10:$I$4986,$V21&amp;"*",'Rozpočet projektu'!$C$10:$C$4986,Y$1)</f>
        <v>0</v>
      </c>
      <c r="Z21" s="112">
        <f>SUMIFS('Rozpočet projektu'!$G$10:$G$4986,'Rozpočet projektu'!$I$10:$I$4986,$V21&amp;"*",'Rozpočet projektu'!$C$10:$C$4986,Z$1)</f>
        <v>0</v>
      </c>
      <c r="AA21" s="112">
        <f>SUMIFS('Rozpočet projektu'!$G$10:$G$4986,'Rozpočet projektu'!$I$10:$I$4986,$V21&amp;"*",'Rozpočet projektu'!$C$10:$C$4986,AA$1)</f>
        <v>0</v>
      </c>
      <c r="AB21" s="112">
        <f>SUMIFS('Rozpočet projektu'!$G$10:$G$4986,'Rozpočet projektu'!$I$10:$I$4986,$V21&amp;"*",'Rozpočet projektu'!$C$10:$C$4986,AB$1)</f>
        <v>0</v>
      </c>
      <c r="AC21" s="112">
        <f>SUMIFS('Rozpočet projektu'!$G$10:$G$4986,'Rozpočet projektu'!$I$10:$I$4986,$V21&amp;"*",'Rozpočet projektu'!$C$10:$C$4986,AC$1)</f>
        <v>0</v>
      </c>
      <c r="AD21" s="112">
        <f>SUMIFS('Rozpočet projektu'!$G$10:$G$4986,'Rozpočet projektu'!$I$10:$I$4986,$V21&amp;"*",'Rozpočet projektu'!$C$10:$C$4986,AD$1)</f>
        <v>0</v>
      </c>
      <c r="AE21" s="112">
        <f>SUMIFS('Rozpočet projektu'!$G$10:$G$4986,'Rozpočet projektu'!$I$10:$I$4986,$V21&amp;"*",'Rozpočet projektu'!$C$10:$C$4986,AE$1)</f>
        <v>0</v>
      </c>
      <c r="AF21" s="112">
        <f>SUMIFS('Rozpočet projektu'!$G$10:$G$4986,'Rozpočet projektu'!$I$10:$I$4986,$V21&amp;"*",'Rozpočet projektu'!$C$10:$C$4986,AF$1)</f>
        <v>0</v>
      </c>
      <c r="AG21" s="112">
        <f>SUMIFS('Rozpočet projektu'!$G$10:$G$4986,'Rozpočet projektu'!$I$10:$I$4986,$V21&amp;"*",'Rozpočet projektu'!$C$10:$C$4986,AG$1)</f>
        <v>0</v>
      </c>
      <c r="AH21" s="112">
        <f>SUMIFS('Rozpočet projektu'!$G$10:$G$4986,'Rozpočet projektu'!$I$10:$I$4986,$V21&amp;"*",'Rozpočet projektu'!$C$10:$C$4986,AH$1)</f>
        <v>0</v>
      </c>
      <c r="AI21" s="112">
        <f>SUMIFS('Rozpočet projektu'!$G$10:$G$4986,'Rozpočet projektu'!$I$10:$I$4986,$V21&amp;"*",'Rozpočet projektu'!$C$10:$C$4986,AI$1)</f>
        <v>0</v>
      </c>
      <c r="AJ21" s="112">
        <f>SUMIFS('Rozpočet projektu'!$G$10:$G$4986,'Rozpočet projektu'!$I$10:$I$4986,$V21&amp;"*",'Rozpočet projektu'!$C$10:$C$4986,AJ$1)</f>
        <v>0</v>
      </c>
      <c r="AK21" s="112">
        <f>SUMIFS('Rozpočet projektu'!$G$10:$G$4986,'Rozpočet projektu'!$I$10:$I$4986,$V21&amp;"*",'Rozpočet projektu'!$C$10:$C$4986,AK$1)</f>
        <v>0</v>
      </c>
      <c r="AL21" s="112">
        <f>SUMIFS('Rozpočet projektu'!$G$10:$G$4986,'Rozpočet projektu'!$I$10:$I$4986,$V21&amp;"*",'Rozpočet projektu'!$C$10:$C$4986,AL$1)</f>
        <v>0</v>
      </c>
      <c r="AM21" s="112">
        <f>SUMIFS('Rozpočet projektu'!$G$10:$G$4986,'Rozpočet projektu'!$I$10:$I$4986,$V21&amp;"*",'Rozpočet projektu'!$C$10:$C$4986,AM$1)</f>
        <v>0</v>
      </c>
      <c r="AN21" s="112">
        <f>SUMIFS('Rozpočet projektu'!$G$10:$G$4986,'Rozpočet projektu'!$I$10:$I$4986,$V21&amp;"*",'Rozpočet projektu'!$C$10:$C$4986,AN$1)</f>
        <v>0</v>
      </c>
      <c r="AO21" s="112">
        <f>SUMIFS('Rozpočet projektu'!$G$10:$G$4986,'Rozpočet projektu'!$I$10:$I$4986,$V21&amp;"*",'Rozpočet projektu'!$C$10:$C$4986,AO$1)</f>
        <v>0</v>
      </c>
      <c r="AP21" s="112">
        <f>SUMIFS('Rozpočet projektu'!$G$10:$G$4986,'Rozpočet projektu'!$I$10:$I$4986,$V21&amp;"*",'Rozpočet projektu'!$C$10:$C$4986,AP$1)</f>
        <v>0</v>
      </c>
      <c r="AQ21" s="112">
        <f>SUMIFS('Rozpočet projektu'!$G$10:$G$4986,'Rozpočet projektu'!$I$10:$I$4986,$V21&amp;"*",'Rozpočet projektu'!$C$10:$C$4986,AQ$1)</f>
        <v>0</v>
      </c>
      <c r="AR21" s="112">
        <f>SUMIFS('Rozpočet projektu'!$G$10:$G$4986,'Rozpočet projektu'!$I$10:$I$4986,$V21&amp;"*",'Rozpočet projektu'!$C$10:$C$4986,AR$1)</f>
        <v>0</v>
      </c>
      <c r="AS21" s="112">
        <f>SUMIFS('Rozpočet projektu'!$G$10:$G$4986,'Rozpočet projektu'!$I$10:$I$4986,$V21&amp;"*",'Rozpočet projektu'!$C$10:$C$4986,AS$1)</f>
        <v>0</v>
      </c>
      <c r="AT21" s="112">
        <f>SUMIFS('Rozpočet projektu'!$G$10:$G$4986,'Rozpočet projektu'!$I$10:$I$4986,$V21&amp;"*",'Rozpočet projektu'!$C$10:$C$4986,AT$1)</f>
        <v>0</v>
      </c>
      <c r="AU21" s="112">
        <f>SUMIFS('Rozpočet projektu'!$G$10:$G$4986,'Rozpočet projektu'!$I$10:$I$4986,$V21&amp;"*",'Rozpočet projektu'!$C$10:$C$4986,AU$1)</f>
        <v>0</v>
      </c>
      <c r="AV21" s="112">
        <f>SUMIFS('Rozpočet projektu'!$G$10:$G$4986,'Rozpočet projektu'!$I$10:$I$4986,$V21&amp;"*",'Rozpočet projektu'!$C$10:$C$4986,AV$1)</f>
        <v>0</v>
      </c>
      <c r="AW21" s="112">
        <f>SUMIFS('Rozpočet projektu'!$G$10:$G$4986,'Rozpočet projektu'!$I$10:$I$4986,$V21&amp;"*",'Rozpočet projektu'!$C$10:$C$4986,AW$1)</f>
        <v>0</v>
      </c>
    </row>
    <row r="22" spans="1:49" ht="25.5" hidden="1" x14ac:dyDescent="0.2">
      <c r="A22" s="117" t="s">
        <v>76</v>
      </c>
      <c r="B22" s="113" t="s">
        <v>59</v>
      </c>
      <c r="C22" s="124">
        <f>IF(AM$4=0,0,AM$4)</f>
        <v>0</v>
      </c>
      <c r="D22" s="124" t="str">
        <f t="shared" si="1"/>
        <v/>
      </c>
      <c r="E22" s="124" t="str">
        <f t="shared" si="2"/>
        <v/>
      </c>
      <c r="F22" s="119"/>
      <c r="V22" s="112" t="s">
        <v>104</v>
      </c>
      <c r="W22" s="112">
        <f>SUMIFS('Rozpočet projektu'!$G$10:$G$4986,'Rozpočet projektu'!$I$10:$I$4986,$V22&amp;"*",'Rozpočet projektu'!$C$10:$C$4986,W$1)</f>
        <v>0</v>
      </c>
      <c r="X22" s="112">
        <f>SUMIFS('Rozpočet projektu'!$G$10:$G$4986,'Rozpočet projektu'!$I$10:$I$4986,$V22&amp;"*",'Rozpočet projektu'!$C$10:$C$4986,X$1)</f>
        <v>0</v>
      </c>
      <c r="Y22" s="112">
        <f>SUMIFS('Rozpočet projektu'!$G$10:$G$4986,'Rozpočet projektu'!$I$10:$I$4986,$V22&amp;"*",'Rozpočet projektu'!$C$10:$C$4986,Y$1)</f>
        <v>0</v>
      </c>
      <c r="Z22" s="112">
        <f>SUMIFS('Rozpočet projektu'!$G$10:$G$4986,'Rozpočet projektu'!$I$10:$I$4986,$V22&amp;"*",'Rozpočet projektu'!$C$10:$C$4986,Z$1)</f>
        <v>0</v>
      </c>
      <c r="AA22" s="112">
        <f>SUMIFS('Rozpočet projektu'!$G$10:$G$4986,'Rozpočet projektu'!$I$10:$I$4986,$V22&amp;"*",'Rozpočet projektu'!$C$10:$C$4986,AA$1)</f>
        <v>0</v>
      </c>
      <c r="AB22" s="112">
        <f>SUMIFS('Rozpočet projektu'!$G$10:$G$4986,'Rozpočet projektu'!$I$10:$I$4986,$V22&amp;"*",'Rozpočet projektu'!$C$10:$C$4986,AB$1)</f>
        <v>0</v>
      </c>
      <c r="AC22" s="112">
        <f>SUMIFS('Rozpočet projektu'!$G$10:$G$4986,'Rozpočet projektu'!$I$10:$I$4986,$V22&amp;"*",'Rozpočet projektu'!$C$10:$C$4986,AC$1)</f>
        <v>0</v>
      </c>
      <c r="AD22" s="112">
        <f>SUMIFS('Rozpočet projektu'!$G$10:$G$4986,'Rozpočet projektu'!$I$10:$I$4986,$V22&amp;"*",'Rozpočet projektu'!$C$10:$C$4986,AD$1)</f>
        <v>0</v>
      </c>
      <c r="AE22" s="112">
        <f>SUMIFS('Rozpočet projektu'!$G$10:$G$4986,'Rozpočet projektu'!$I$10:$I$4986,$V22&amp;"*",'Rozpočet projektu'!$C$10:$C$4986,AE$1)</f>
        <v>0</v>
      </c>
      <c r="AF22" s="112">
        <f>SUMIFS('Rozpočet projektu'!$G$10:$G$4986,'Rozpočet projektu'!$I$10:$I$4986,$V22&amp;"*",'Rozpočet projektu'!$C$10:$C$4986,AF$1)</f>
        <v>0</v>
      </c>
      <c r="AG22" s="112">
        <f>SUMIFS('Rozpočet projektu'!$G$10:$G$4986,'Rozpočet projektu'!$I$10:$I$4986,$V22&amp;"*",'Rozpočet projektu'!$C$10:$C$4986,AG$1)</f>
        <v>0</v>
      </c>
      <c r="AH22" s="112">
        <f>SUMIFS('Rozpočet projektu'!$G$10:$G$4986,'Rozpočet projektu'!$I$10:$I$4986,$V22&amp;"*",'Rozpočet projektu'!$C$10:$C$4986,AH$1)</f>
        <v>0</v>
      </c>
      <c r="AI22" s="112">
        <f>SUMIFS('Rozpočet projektu'!$G$10:$G$4986,'Rozpočet projektu'!$I$10:$I$4986,$V22&amp;"*",'Rozpočet projektu'!$C$10:$C$4986,AI$1)</f>
        <v>0</v>
      </c>
      <c r="AJ22" s="112">
        <f>SUMIFS('Rozpočet projektu'!$G$10:$G$4986,'Rozpočet projektu'!$I$10:$I$4986,$V22&amp;"*",'Rozpočet projektu'!$C$10:$C$4986,AJ$1)</f>
        <v>0</v>
      </c>
      <c r="AK22" s="112">
        <f>SUMIFS('Rozpočet projektu'!$G$10:$G$4986,'Rozpočet projektu'!$I$10:$I$4986,$V22&amp;"*",'Rozpočet projektu'!$C$10:$C$4986,AK$1)</f>
        <v>0</v>
      </c>
      <c r="AL22" s="112">
        <f>SUMIFS('Rozpočet projektu'!$G$10:$G$4986,'Rozpočet projektu'!$I$10:$I$4986,$V22&amp;"*",'Rozpočet projektu'!$C$10:$C$4986,AL$1)</f>
        <v>0</v>
      </c>
      <c r="AM22" s="112">
        <f>SUMIFS('Rozpočet projektu'!$G$10:$G$4986,'Rozpočet projektu'!$I$10:$I$4986,$V22&amp;"*",'Rozpočet projektu'!$C$10:$C$4986,AM$1)</f>
        <v>0</v>
      </c>
      <c r="AN22" s="112">
        <f>SUMIFS('Rozpočet projektu'!$G$10:$G$4986,'Rozpočet projektu'!$I$10:$I$4986,$V22&amp;"*",'Rozpočet projektu'!$C$10:$C$4986,AN$1)</f>
        <v>0</v>
      </c>
      <c r="AO22" s="112">
        <f>SUMIFS('Rozpočet projektu'!$G$10:$G$4986,'Rozpočet projektu'!$I$10:$I$4986,$V22&amp;"*",'Rozpočet projektu'!$C$10:$C$4986,AO$1)</f>
        <v>0</v>
      </c>
      <c r="AP22" s="112">
        <f>SUMIFS('Rozpočet projektu'!$G$10:$G$4986,'Rozpočet projektu'!$I$10:$I$4986,$V22&amp;"*",'Rozpočet projektu'!$C$10:$C$4986,AP$1)</f>
        <v>0</v>
      </c>
      <c r="AQ22" s="112">
        <f>SUMIFS('Rozpočet projektu'!$G$10:$G$4986,'Rozpočet projektu'!$I$10:$I$4986,$V22&amp;"*",'Rozpočet projektu'!$C$10:$C$4986,AQ$1)</f>
        <v>0</v>
      </c>
      <c r="AR22" s="112">
        <f>SUMIFS('Rozpočet projektu'!$G$10:$G$4986,'Rozpočet projektu'!$I$10:$I$4986,$V22&amp;"*",'Rozpočet projektu'!$C$10:$C$4986,AR$1)</f>
        <v>0</v>
      </c>
      <c r="AS22" s="112">
        <f>SUMIFS('Rozpočet projektu'!$G$10:$G$4986,'Rozpočet projektu'!$I$10:$I$4986,$V22&amp;"*",'Rozpočet projektu'!$C$10:$C$4986,AS$1)</f>
        <v>0</v>
      </c>
      <c r="AT22" s="112">
        <f>SUMIFS('Rozpočet projektu'!$G$10:$G$4986,'Rozpočet projektu'!$I$10:$I$4986,$V22&amp;"*",'Rozpočet projektu'!$C$10:$C$4986,AT$1)</f>
        <v>0</v>
      </c>
      <c r="AU22" s="112">
        <f>SUMIFS('Rozpočet projektu'!$G$10:$G$4986,'Rozpočet projektu'!$I$10:$I$4986,$V22&amp;"*",'Rozpočet projektu'!$C$10:$C$4986,AU$1)</f>
        <v>0</v>
      </c>
      <c r="AV22" s="112">
        <f>SUMIFS('Rozpočet projektu'!$G$10:$G$4986,'Rozpočet projektu'!$I$10:$I$4986,$V22&amp;"*",'Rozpočet projektu'!$C$10:$C$4986,AV$1)</f>
        <v>0</v>
      </c>
      <c r="AW22" s="112">
        <f>SUMIFS('Rozpočet projektu'!$G$10:$G$4986,'Rozpočet projektu'!$I$10:$I$4986,$V22&amp;"*",'Rozpočet projektu'!$C$10:$C$4986,AW$1)</f>
        <v>0</v>
      </c>
    </row>
    <row r="23" spans="1:49" hidden="1" x14ac:dyDescent="0.2">
      <c r="A23" s="117" t="s">
        <v>76</v>
      </c>
      <c r="B23" s="113" t="s">
        <v>60</v>
      </c>
      <c r="C23" s="124">
        <f>IF(AN$4=0,0,AN$4)</f>
        <v>0</v>
      </c>
      <c r="D23" s="124" t="str">
        <f t="shared" si="1"/>
        <v/>
      </c>
      <c r="E23" s="124" t="str">
        <f t="shared" si="2"/>
        <v/>
      </c>
      <c r="F23" s="119"/>
      <c r="V23" s="112" t="s">
        <v>105</v>
      </c>
      <c r="W23" s="112">
        <f>SUMIFS('Rozpočet projektu'!$G$10:$G$4986,'Rozpočet projektu'!$I$10:$I$4986,$V23&amp;"*",'Rozpočet projektu'!$C$10:$C$4986,W$1)</f>
        <v>0</v>
      </c>
      <c r="X23" s="112">
        <f>SUMIFS('Rozpočet projektu'!$G$10:$G$4986,'Rozpočet projektu'!$I$10:$I$4986,$V23&amp;"*",'Rozpočet projektu'!$C$10:$C$4986,X$1)</f>
        <v>0</v>
      </c>
      <c r="Y23" s="112">
        <f>SUMIFS('Rozpočet projektu'!$G$10:$G$4986,'Rozpočet projektu'!$I$10:$I$4986,$V23&amp;"*",'Rozpočet projektu'!$C$10:$C$4986,Y$1)</f>
        <v>0</v>
      </c>
      <c r="Z23" s="112">
        <f>SUMIFS('Rozpočet projektu'!$G$10:$G$4986,'Rozpočet projektu'!$I$10:$I$4986,$V23&amp;"*",'Rozpočet projektu'!$C$10:$C$4986,Z$1)</f>
        <v>0</v>
      </c>
      <c r="AA23" s="112">
        <f>SUMIFS('Rozpočet projektu'!$G$10:$G$4986,'Rozpočet projektu'!$I$10:$I$4986,$V23&amp;"*",'Rozpočet projektu'!$C$10:$C$4986,AA$1)</f>
        <v>0</v>
      </c>
      <c r="AB23" s="112">
        <f>SUMIFS('Rozpočet projektu'!$G$10:$G$4986,'Rozpočet projektu'!$I$10:$I$4986,$V23&amp;"*",'Rozpočet projektu'!$C$10:$C$4986,AB$1)</f>
        <v>0</v>
      </c>
      <c r="AC23" s="112">
        <f>SUMIFS('Rozpočet projektu'!$G$10:$G$4986,'Rozpočet projektu'!$I$10:$I$4986,$V23&amp;"*",'Rozpočet projektu'!$C$10:$C$4986,AC$1)</f>
        <v>0</v>
      </c>
      <c r="AD23" s="112">
        <f>SUMIFS('Rozpočet projektu'!$G$10:$G$4986,'Rozpočet projektu'!$I$10:$I$4986,$V23&amp;"*",'Rozpočet projektu'!$C$10:$C$4986,AD$1)</f>
        <v>0</v>
      </c>
      <c r="AE23" s="112">
        <f>SUMIFS('Rozpočet projektu'!$G$10:$G$4986,'Rozpočet projektu'!$I$10:$I$4986,$V23&amp;"*",'Rozpočet projektu'!$C$10:$C$4986,AE$1)</f>
        <v>0</v>
      </c>
      <c r="AF23" s="112">
        <f>SUMIFS('Rozpočet projektu'!$G$10:$G$4986,'Rozpočet projektu'!$I$10:$I$4986,$V23&amp;"*",'Rozpočet projektu'!$C$10:$C$4986,AF$1)</f>
        <v>0</v>
      </c>
      <c r="AG23" s="112">
        <f>SUMIFS('Rozpočet projektu'!$G$10:$G$4986,'Rozpočet projektu'!$I$10:$I$4986,$V23&amp;"*",'Rozpočet projektu'!$C$10:$C$4986,AG$1)</f>
        <v>0</v>
      </c>
      <c r="AH23" s="112">
        <f>SUMIFS('Rozpočet projektu'!$G$10:$G$4986,'Rozpočet projektu'!$I$10:$I$4986,$V23&amp;"*",'Rozpočet projektu'!$C$10:$C$4986,AH$1)</f>
        <v>0</v>
      </c>
      <c r="AI23" s="112">
        <f>SUMIFS('Rozpočet projektu'!$G$10:$G$4986,'Rozpočet projektu'!$I$10:$I$4986,$V23&amp;"*",'Rozpočet projektu'!$C$10:$C$4986,AI$1)</f>
        <v>0</v>
      </c>
      <c r="AJ23" s="112">
        <f>SUMIFS('Rozpočet projektu'!$G$10:$G$4986,'Rozpočet projektu'!$I$10:$I$4986,$V23&amp;"*",'Rozpočet projektu'!$C$10:$C$4986,AJ$1)</f>
        <v>0</v>
      </c>
      <c r="AK23" s="112">
        <f>SUMIFS('Rozpočet projektu'!$G$10:$G$4986,'Rozpočet projektu'!$I$10:$I$4986,$V23&amp;"*",'Rozpočet projektu'!$C$10:$C$4986,AK$1)</f>
        <v>0</v>
      </c>
      <c r="AL23" s="112">
        <f>SUMIFS('Rozpočet projektu'!$G$10:$G$4986,'Rozpočet projektu'!$I$10:$I$4986,$V23&amp;"*",'Rozpočet projektu'!$C$10:$C$4986,AL$1)</f>
        <v>0</v>
      </c>
      <c r="AM23" s="112">
        <f>SUMIFS('Rozpočet projektu'!$G$10:$G$4986,'Rozpočet projektu'!$I$10:$I$4986,$V23&amp;"*",'Rozpočet projektu'!$C$10:$C$4986,AM$1)</f>
        <v>0</v>
      </c>
      <c r="AN23" s="112">
        <f>SUMIFS('Rozpočet projektu'!$G$10:$G$4986,'Rozpočet projektu'!$I$10:$I$4986,$V23&amp;"*",'Rozpočet projektu'!$C$10:$C$4986,AN$1)</f>
        <v>0</v>
      </c>
      <c r="AO23" s="112">
        <f>SUMIFS('Rozpočet projektu'!$G$10:$G$4986,'Rozpočet projektu'!$I$10:$I$4986,$V23&amp;"*",'Rozpočet projektu'!$C$10:$C$4986,AO$1)</f>
        <v>0</v>
      </c>
      <c r="AP23" s="112">
        <f>SUMIFS('Rozpočet projektu'!$G$10:$G$4986,'Rozpočet projektu'!$I$10:$I$4986,$V23&amp;"*",'Rozpočet projektu'!$C$10:$C$4986,AP$1)</f>
        <v>0</v>
      </c>
      <c r="AQ23" s="112">
        <f>SUMIFS('Rozpočet projektu'!$G$10:$G$4986,'Rozpočet projektu'!$I$10:$I$4986,$V23&amp;"*",'Rozpočet projektu'!$C$10:$C$4986,AQ$1)</f>
        <v>0</v>
      </c>
      <c r="AR23" s="112">
        <f>SUMIFS('Rozpočet projektu'!$G$10:$G$4986,'Rozpočet projektu'!$I$10:$I$4986,$V23&amp;"*",'Rozpočet projektu'!$C$10:$C$4986,AR$1)</f>
        <v>0</v>
      </c>
      <c r="AS23" s="112">
        <f>SUMIFS('Rozpočet projektu'!$G$10:$G$4986,'Rozpočet projektu'!$I$10:$I$4986,$V23&amp;"*",'Rozpočet projektu'!$C$10:$C$4986,AS$1)</f>
        <v>0</v>
      </c>
      <c r="AT23" s="112">
        <f>SUMIFS('Rozpočet projektu'!$G$10:$G$4986,'Rozpočet projektu'!$I$10:$I$4986,$V23&amp;"*",'Rozpočet projektu'!$C$10:$C$4986,AT$1)</f>
        <v>0</v>
      </c>
      <c r="AU23" s="112">
        <f>SUMIFS('Rozpočet projektu'!$G$10:$G$4986,'Rozpočet projektu'!$I$10:$I$4986,$V23&amp;"*",'Rozpočet projektu'!$C$10:$C$4986,AU$1)</f>
        <v>0</v>
      </c>
      <c r="AV23" s="112">
        <f>SUMIFS('Rozpočet projektu'!$G$10:$G$4986,'Rozpočet projektu'!$I$10:$I$4986,$V23&amp;"*",'Rozpočet projektu'!$C$10:$C$4986,AV$1)</f>
        <v>0</v>
      </c>
      <c r="AW23" s="112">
        <f>SUMIFS('Rozpočet projektu'!$G$10:$G$4986,'Rozpočet projektu'!$I$10:$I$4986,$V23&amp;"*",'Rozpočet projektu'!$C$10:$C$4986,AW$1)</f>
        <v>0</v>
      </c>
    </row>
    <row r="24" spans="1:49" ht="25.5" hidden="1" x14ac:dyDescent="0.2">
      <c r="A24" s="117" t="s">
        <v>76</v>
      </c>
      <c r="B24" s="113" t="s">
        <v>61</v>
      </c>
      <c r="C24" s="124">
        <f>IF(AO$4=0,0,AO$4)</f>
        <v>0</v>
      </c>
      <c r="D24" s="124" t="str">
        <f t="shared" si="1"/>
        <v/>
      </c>
      <c r="E24" s="124" t="str">
        <f t="shared" si="2"/>
        <v/>
      </c>
      <c r="F24" s="119"/>
      <c r="V24" s="112" t="s">
        <v>106</v>
      </c>
      <c r="W24" s="112">
        <f>SUMIFS('Rozpočet projektu'!$G$10:$G$4986,'Rozpočet projektu'!$I$10:$I$4986,$V24&amp;"*",'Rozpočet projektu'!$C$10:$C$4986,W$1)</f>
        <v>0</v>
      </c>
      <c r="X24" s="112">
        <f>SUMIFS('Rozpočet projektu'!$G$10:$G$4986,'Rozpočet projektu'!$I$10:$I$4986,$V24&amp;"*",'Rozpočet projektu'!$C$10:$C$4986,X$1)</f>
        <v>0</v>
      </c>
      <c r="Y24" s="112">
        <f>SUMIFS('Rozpočet projektu'!$G$10:$G$4986,'Rozpočet projektu'!$I$10:$I$4986,$V24&amp;"*",'Rozpočet projektu'!$C$10:$C$4986,Y$1)</f>
        <v>0</v>
      </c>
      <c r="Z24" s="112">
        <f>SUMIFS('Rozpočet projektu'!$G$10:$G$4986,'Rozpočet projektu'!$I$10:$I$4986,$V24&amp;"*",'Rozpočet projektu'!$C$10:$C$4986,Z$1)</f>
        <v>0</v>
      </c>
      <c r="AA24" s="112">
        <f>SUMIFS('Rozpočet projektu'!$G$10:$G$4986,'Rozpočet projektu'!$I$10:$I$4986,$V24&amp;"*",'Rozpočet projektu'!$C$10:$C$4986,AA$1)</f>
        <v>0</v>
      </c>
      <c r="AB24" s="112">
        <f>SUMIFS('Rozpočet projektu'!$G$10:$G$4986,'Rozpočet projektu'!$I$10:$I$4986,$V24&amp;"*",'Rozpočet projektu'!$C$10:$C$4986,AB$1)</f>
        <v>0</v>
      </c>
      <c r="AC24" s="112">
        <f>SUMIFS('Rozpočet projektu'!$G$10:$G$4986,'Rozpočet projektu'!$I$10:$I$4986,$V24&amp;"*",'Rozpočet projektu'!$C$10:$C$4986,AC$1)</f>
        <v>0</v>
      </c>
      <c r="AD24" s="112">
        <f>SUMIFS('Rozpočet projektu'!$G$10:$G$4986,'Rozpočet projektu'!$I$10:$I$4986,$V24&amp;"*",'Rozpočet projektu'!$C$10:$C$4986,AD$1)</f>
        <v>0</v>
      </c>
      <c r="AE24" s="112">
        <f>SUMIFS('Rozpočet projektu'!$G$10:$G$4986,'Rozpočet projektu'!$I$10:$I$4986,$V24&amp;"*",'Rozpočet projektu'!$C$10:$C$4986,AE$1)</f>
        <v>0</v>
      </c>
      <c r="AF24" s="112">
        <f>SUMIFS('Rozpočet projektu'!$G$10:$G$4986,'Rozpočet projektu'!$I$10:$I$4986,$V24&amp;"*",'Rozpočet projektu'!$C$10:$C$4986,AF$1)</f>
        <v>0</v>
      </c>
      <c r="AG24" s="112">
        <f>SUMIFS('Rozpočet projektu'!$G$10:$G$4986,'Rozpočet projektu'!$I$10:$I$4986,$V24&amp;"*",'Rozpočet projektu'!$C$10:$C$4986,AG$1)</f>
        <v>0</v>
      </c>
      <c r="AH24" s="112">
        <f>SUMIFS('Rozpočet projektu'!$G$10:$G$4986,'Rozpočet projektu'!$I$10:$I$4986,$V24&amp;"*",'Rozpočet projektu'!$C$10:$C$4986,AH$1)</f>
        <v>0</v>
      </c>
      <c r="AI24" s="112">
        <f>SUMIFS('Rozpočet projektu'!$G$10:$G$4986,'Rozpočet projektu'!$I$10:$I$4986,$V24&amp;"*",'Rozpočet projektu'!$C$10:$C$4986,AI$1)</f>
        <v>0</v>
      </c>
      <c r="AJ24" s="112">
        <f>SUMIFS('Rozpočet projektu'!$G$10:$G$4986,'Rozpočet projektu'!$I$10:$I$4986,$V24&amp;"*",'Rozpočet projektu'!$C$10:$C$4986,AJ$1)</f>
        <v>0</v>
      </c>
      <c r="AK24" s="112">
        <f>SUMIFS('Rozpočet projektu'!$G$10:$G$4986,'Rozpočet projektu'!$I$10:$I$4986,$V24&amp;"*",'Rozpočet projektu'!$C$10:$C$4986,AK$1)</f>
        <v>0</v>
      </c>
      <c r="AL24" s="112">
        <f>SUMIFS('Rozpočet projektu'!$G$10:$G$4986,'Rozpočet projektu'!$I$10:$I$4986,$V24&amp;"*",'Rozpočet projektu'!$C$10:$C$4986,AL$1)</f>
        <v>0</v>
      </c>
      <c r="AM24" s="112">
        <f>SUMIFS('Rozpočet projektu'!$G$10:$G$4986,'Rozpočet projektu'!$I$10:$I$4986,$V24&amp;"*",'Rozpočet projektu'!$C$10:$C$4986,AM$1)</f>
        <v>0</v>
      </c>
      <c r="AN24" s="112">
        <f>SUMIFS('Rozpočet projektu'!$G$10:$G$4986,'Rozpočet projektu'!$I$10:$I$4986,$V24&amp;"*",'Rozpočet projektu'!$C$10:$C$4986,AN$1)</f>
        <v>0</v>
      </c>
      <c r="AO24" s="112">
        <f>SUMIFS('Rozpočet projektu'!$G$10:$G$4986,'Rozpočet projektu'!$I$10:$I$4986,$V24&amp;"*",'Rozpočet projektu'!$C$10:$C$4986,AO$1)</f>
        <v>0</v>
      </c>
      <c r="AP24" s="112">
        <f>SUMIFS('Rozpočet projektu'!$G$10:$G$4986,'Rozpočet projektu'!$I$10:$I$4986,$V24&amp;"*",'Rozpočet projektu'!$C$10:$C$4986,AP$1)</f>
        <v>0</v>
      </c>
      <c r="AQ24" s="112">
        <f>SUMIFS('Rozpočet projektu'!$G$10:$G$4986,'Rozpočet projektu'!$I$10:$I$4986,$V24&amp;"*",'Rozpočet projektu'!$C$10:$C$4986,AQ$1)</f>
        <v>0</v>
      </c>
      <c r="AR24" s="112">
        <f>SUMIFS('Rozpočet projektu'!$G$10:$G$4986,'Rozpočet projektu'!$I$10:$I$4986,$V24&amp;"*",'Rozpočet projektu'!$C$10:$C$4986,AR$1)</f>
        <v>0</v>
      </c>
      <c r="AS24" s="112">
        <f>SUMIFS('Rozpočet projektu'!$G$10:$G$4986,'Rozpočet projektu'!$I$10:$I$4986,$V24&amp;"*",'Rozpočet projektu'!$C$10:$C$4986,AS$1)</f>
        <v>0</v>
      </c>
      <c r="AT24" s="112">
        <f>SUMIFS('Rozpočet projektu'!$G$10:$G$4986,'Rozpočet projektu'!$I$10:$I$4986,$V24&amp;"*",'Rozpočet projektu'!$C$10:$C$4986,AT$1)</f>
        <v>0</v>
      </c>
      <c r="AU24" s="112">
        <f>SUMIFS('Rozpočet projektu'!$G$10:$G$4986,'Rozpočet projektu'!$I$10:$I$4986,$V24&amp;"*",'Rozpočet projektu'!$C$10:$C$4986,AU$1)</f>
        <v>0</v>
      </c>
      <c r="AV24" s="112">
        <f>SUMIFS('Rozpočet projektu'!$G$10:$G$4986,'Rozpočet projektu'!$I$10:$I$4986,$V24&amp;"*",'Rozpočet projektu'!$C$10:$C$4986,AV$1)</f>
        <v>0</v>
      </c>
      <c r="AW24" s="112">
        <f>SUMIFS('Rozpočet projektu'!$G$10:$G$4986,'Rozpočet projektu'!$I$10:$I$4986,$V24&amp;"*",'Rozpočet projektu'!$C$10:$C$4986,AW$1)</f>
        <v>0</v>
      </c>
    </row>
    <row r="25" spans="1:49" ht="76.5" hidden="1" x14ac:dyDescent="0.2">
      <c r="A25" s="117" t="s">
        <v>76</v>
      </c>
      <c r="B25" s="113" t="s">
        <v>62</v>
      </c>
      <c r="C25" s="124">
        <f>IF(AP$4=0,0,AP$4)</f>
        <v>0</v>
      </c>
      <c r="D25" s="124" t="str">
        <f t="shared" si="1"/>
        <v/>
      </c>
      <c r="E25" s="124" t="str">
        <f t="shared" si="2"/>
        <v/>
      </c>
      <c r="F25" s="119"/>
      <c r="V25" s="112" t="s">
        <v>107</v>
      </c>
      <c r="W25" s="112">
        <f>SUMIFS('Rozpočet projektu'!$G$10:$G$4986,'Rozpočet projektu'!$I$10:$I$4986,$V25&amp;"*",'Rozpočet projektu'!$C$10:$C$4986,W$1)</f>
        <v>0</v>
      </c>
      <c r="X25" s="112">
        <f>SUMIFS('Rozpočet projektu'!$G$10:$G$4986,'Rozpočet projektu'!$I$10:$I$4986,$V25&amp;"*",'Rozpočet projektu'!$C$10:$C$4986,X$1)</f>
        <v>0</v>
      </c>
      <c r="Y25" s="112">
        <f>SUMIFS('Rozpočet projektu'!$G$10:$G$4986,'Rozpočet projektu'!$I$10:$I$4986,$V25&amp;"*",'Rozpočet projektu'!$C$10:$C$4986,Y$1)</f>
        <v>0</v>
      </c>
      <c r="Z25" s="112">
        <f>SUMIFS('Rozpočet projektu'!$G$10:$G$4986,'Rozpočet projektu'!$I$10:$I$4986,$V25&amp;"*",'Rozpočet projektu'!$C$10:$C$4986,Z$1)</f>
        <v>0</v>
      </c>
      <c r="AA25" s="112">
        <f>SUMIFS('Rozpočet projektu'!$G$10:$G$4986,'Rozpočet projektu'!$I$10:$I$4986,$V25&amp;"*",'Rozpočet projektu'!$C$10:$C$4986,AA$1)</f>
        <v>0</v>
      </c>
      <c r="AB25" s="112">
        <f>SUMIFS('Rozpočet projektu'!$G$10:$G$4986,'Rozpočet projektu'!$I$10:$I$4986,$V25&amp;"*",'Rozpočet projektu'!$C$10:$C$4986,AB$1)</f>
        <v>0</v>
      </c>
      <c r="AC25" s="112">
        <f>SUMIFS('Rozpočet projektu'!$G$10:$G$4986,'Rozpočet projektu'!$I$10:$I$4986,$V25&amp;"*",'Rozpočet projektu'!$C$10:$C$4986,AC$1)</f>
        <v>0</v>
      </c>
      <c r="AD25" s="112">
        <f>SUMIFS('Rozpočet projektu'!$G$10:$G$4986,'Rozpočet projektu'!$I$10:$I$4986,$V25&amp;"*",'Rozpočet projektu'!$C$10:$C$4986,AD$1)</f>
        <v>0</v>
      </c>
      <c r="AE25" s="112">
        <f>SUMIFS('Rozpočet projektu'!$G$10:$G$4986,'Rozpočet projektu'!$I$10:$I$4986,$V25&amp;"*",'Rozpočet projektu'!$C$10:$C$4986,AE$1)</f>
        <v>0</v>
      </c>
      <c r="AF25" s="112">
        <f>SUMIFS('Rozpočet projektu'!$G$10:$G$4986,'Rozpočet projektu'!$I$10:$I$4986,$V25&amp;"*",'Rozpočet projektu'!$C$10:$C$4986,AF$1)</f>
        <v>0</v>
      </c>
      <c r="AG25" s="112">
        <f>SUMIFS('Rozpočet projektu'!$G$10:$G$4986,'Rozpočet projektu'!$I$10:$I$4986,$V25&amp;"*",'Rozpočet projektu'!$C$10:$C$4986,AG$1)</f>
        <v>0</v>
      </c>
      <c r="AH25" s="112">
        <f>SUMIFS('Rozpočet projektu'!$G$10:$G$4986,'Rozpočet projektu'!$I$10:$I$4986,$V25&amp;"*",'Rozpočet projektu'!$C$10:$C$4986,AH$1)</f>
        <v>0</v>
      </c>
      <c r="AI25" s="112">
        <f>SUMIFS('Rozpočet projektu'!$G$10:$G$4986,'Rozpočet projektu'!$I$10:$I$4986,$V25&amp;"*",'Rozpočet projektu'!$C$10:$C$4986,AI$1)</f>
        <v>0</v>
      </c>
      <c r="AJ25" s="112">
        <f>SUMIFS('Rozpočet projektu'!$G$10:$G$4986,'Rozpočet projektu'!$I$10:$I$4986,$V25&amp;"*",'Rozpočet projektu'!$C$10:$C$4986,AJ$1)</f>
        <v>0</v>
      </c>
      <c r="AK25" s="112">
        <f>SUMIFS('Rozpočet projektu'!$G$10:$G$4986,'Rozpočet projektu'!$I$10:$I$4986,$V25&amp;"*",'Rozpočet projektu'!$C$10:$C$4986,AK$1)</f>
        <v>0</v>
      </c>
      <c r="AL25" s="112">
        <f>SUMIFS('Rozpočet projektu'!$G$10:$G$4986,'Rozpočet projektu'!$I$10:$I$4986,$V25&amp;"*",'Rozpočet projektu'!$C$10:$C$4986,AL$1)</f>
        <v>0</v>
      </c>
      <c r="AM25" s="112">
        <f>SUMIFS('Rozpočet projektu'!$G$10:$G$4986,'Rozpočet projektu'!$I$10:$I$4986,$V25&amp;"*",'Rozpočet projektu'!$C$10:$C$4986,AM$1)</f>
        <v>0</v>
      </c>
      <c r="AN25" s="112">
        <f>SUMIFS('Rozpočet projektu'!$G$10:$G$4986,'Rozpočet projektu'!$I$10:$I$4986,$V25&amp;"*",'Rozpočet projektu'!$C$10:$C$4986,AN$1)</f>
        <v>0</v>
      </c>
      <c r="AO25" s="112">
        <f>SUMIFS('Rozpočet projektu'!$G$10:$G$4986,'Rozpočet projektu'!$I$10:$I$4986,$V25&amp;"*",'Rozpočet projektu'!$C$10:$C$4986,AO$1)</f>
        <v>0</v>
      </c>
      <c r="AP25" s="112">
        <f>SUMIFS('Rozpočet projektu'!$G$10:$G$4986,'Rozpočet projektu'!$I$10:$I$4986,$V25&amp;"*",'Rozpočet projektu'!$C$10:$C$4986,AP$1)</f>
        <v>0</v>
      </c>
      <c r="AQ25" s="112">
        <f>SUMIFS('Rozpočet projektu'!$G$10:$G$4986,'Rozpočet projektu'!$I$10:$I$4986,$V25&amp;"*",'Rozpočet projektu'!$C$10:$C$4986,AQ$1)</f>
        <v>0</v>
      </c>
      <c r="AR25" s="112">
        <f>SUMIFS('Rozpočet projektu'!$G$10:$G$4986,'Rozpočet projektu'!$I$10:$I$4986,$V25&amp;"*",'Rozpočet projektu'!$C$10:$C$4986,AR$1)</f>
        <v>0</v>
      </c>
      <c r="AS25" s="112">
        <f>SUMIFS('Rozpočet projektu'!$G$10:$G$4986,'Rozpočet projektu'!$I$10:$I$4986,$V25&amp;"*",'Rozpočet projektu'!$C$10:$C$4986,AS$1)</f>
        <v>0</v>
      </c>
      <c r="AT25" s="112">
        <f>SUMIFS('Rozpočet projektu'!$G$10:$G$4986,'Rozpočet projektu'!$I$10:$I$4986,$V25&amp;"*",'Rozpočet projektu'!$C$10:$C$4986,AT$1)</f>
        <v>0</v>
      </c>
      <c r="AU25" s="112">
        <f>SUMIFS('Rozpočet projektu'!$G$10:$G$4986,'Rozpočet projektu'!$I$10:$I$4986,$V25&amp;"*",'Rozpočet projektu'!$C$10:$C$4986,AU$1)</f>
        <v>0</v>
      </c>
      <c r="AV25" s="112">
        <f>SUMIFS('Rozpočet projektu'!$G$10:$G$4986,'Rozpočet projektu'!$I$10:$I$4986,$V25&amp;"*",'Rozpočet projektu'!$C$10:$C$4986,AV$1)</f>
        <v>0</v>
      </c>
      <c r="AW25" s="112">
        <f>SUMIFS('Rozpočet projektu'!$G$10:$G$4986,'Rozpočet projektu'!$I$10:$I$4986,$V25&amp;"*",'Rozpočet projektu'!$C$10:$C$4986,AW$1)</f>
        <v>0</v>
      </c>
    </row>
    <row r="26" spans="1:49" ht="102" hidden="1" x14ac:dyDescent="0.2">
      <c r="A26" s="117" t="s">
        <v>76</v>
      </c>
      <c r="B26" s="113" t="s">
        <v>63</v>
      </c>
      <c r="C26" s="124">
        <f>IF(AQ$4=0,0,AQ$4)</f>
        <v>0</v>
      </c>
      <c r="D26" s="124" t="str">
        <f t="shared" si="1"/>
        <v/>
      </c>
      <c r="E26" s="124" t="str">
        <f t="shared" si="2"/>
        <v/>
      </c>
      <c r="F26" s="119"/>
      <c r="V26" s="112" t="s">
        <v>108</v>
      </c>
      <c r="W26" s="112">
        <f>SUMIFS('Rozpočet projektu'!$G$10:$G$4986,'Rozpočet projektu'!$I$10:$I$4986,$V26&amp;"*",'Rozpočet projektu'!$C$10:$C$4986,W$1)</f>
        <v>0</v>
      </c>
      <c r="X26" s="112">
        <f>SUMIFS('Rozpočet projektu'!$G$10:$G$4986,'Rozpočet projektu'!$I$10:$I$4986,$V26&amp;"*",'Rozpočet projektu'!$C$10:$C$4986,X$1)</f>
        <v>0</v>
      </c>
      <c r="Y26" s="112">
        <f>SUMIFS('Rozpočet projektu'!$G$10:$G$4986,'Rozpočet projektu'!$I$10:$I$4986,$V26&amp;"*",'Rozpočet projektu'!$C$10:$C$4986,Y$1)</f>
        <v>0</v>
      </c>
      <c r="Z26" s="112">
        <f>SUMIFS('Rozpočet projektu'!$G$10:$G$4986,'Rozpočet projektu'!$I$10:$I$4986,$V26&amp;"*",'Rozpočet projektu'!$C$10:$C$4986,Z$1)</f>
        <v>0</v>
      </c>
      <c r="AA26" s="112">
        <f>SUMIFS('Rozpočet projektu'!$G$10:$G$4986,'Rozpočet projektu'!$I$10:$I$4986,$V26&amp;"*",'Rozpočet projektu'!$C$10:$C$4986,AA$1)</f>
        <v>0</v>
      </c>
      <c r="AB26" s="112">
        <f>SUMIFS('Rozpočet projektu'!$G$10:$G$4986,'Rozpočet projektu'!$I$10:$I$4986,$V26&amp;"*",'Rozpočet projektu'!$C$10:$C$4986,AB$1)</f>
        <v>0</v>
      </c>
      <c r="AC26" s="112">
        <f>SUMIFS('Rozpočet projektu'!$G$10:$G$4986,'Rozpočet projektu'!$I$10:$I$4986,$V26&amp;"*",'Rozpočet projektu'!$C$10:$C$4986,AC$1)</f>
        <v>0</v>
      </c>
      <c r="AD26" s="112">
        <f>SUMIFS('Rozpočet projektu'!$G$10:$G$4986,'Rozpočet projektu'!$I$10:$I$4986,$V26&amp;"*",'Rozpočet projektu'!$C$10:$C$4986,AD$1)</f>
        <v>0</v>
      </c>
      <c r="AE26" s="112">
        <f>SUMIFS('Rozpočet projektu'!$G$10:$G$4986,'Rozpočet projektu'!$I$10:$I$4986,$V26&amp;"*",'Rozpočet projektu'!$C$10:$C$4986,AE$1)</f>
        <v>0</v>
      </c>
      <c r="AF26" s="112">
        <f>SUMIFS('Rozpočet projektu'!$G$10:$G$4986,'Rozpočet projektu'!$I$10:$I$4986,$V26&amp;"*",'Rozpočet projektu'!$C$10:$C$4986,AF$1)</f>
        <v>0</v>
      </c>
      <c r="AG26" s="112">
        <f>SUMIFS('Rozpočet projektu'!$G$10:$G$4986,'Rozpočet projektu'!$I$10:$I$4986,$V26&amp;"*",'Rozpočet projektu'!$C$10:$C$4986,AG$1)</f>
        <v>0</v>
      </c>
      <c r="AH26" s="112">
        <f>SUMIFS('Rozpočet projektu'!$G$10:$G$4986,'Rozpočet projektu'!$I$10:$I$4986,$V26&amp;"*",'Rozpočet projektu'!$C$10:$C$4986,AH$1)</f>
        <v>0</v>
      </c>
      <c r="AI26" s="112">
        <f>SUMIFS('Rozpočet projektu'!$G$10:$G$4986,'Rozpočet projektu'!$I$10:$I$4986,$V26&amp;"*",'Rozpočet projektu'!$C$10:$C$4986,AI$1)</f>
        <v>0</v>
      </c>
      <c r="AJ26" s="112">
        <f>SUMIFS('Rozpočet projektu'!$G$10:$G$4986,'Rozpočet projektu'!$I$10:$I$4986,$V26&amp;"*",'Rozpočet projektu'!$C$10:$C$4986,AJ$1)</f>
        <v>0</v>
      </c>
      <c r="AK26" s="112">
        <f>SUMIFS('Rozpočet projektu'!$G$10:$G$4986,'Rozpočet projektu'!$I$10:$I$4986,$V26&amp;"*",'Rozpočet projektu'!$C$10:$C$4986,AK$1)</f>
        <v>0</v>
      </c>
      <c r="AL26" s="112">
        <f>SUMIFS('Rozpočet projektu'!$G$10:$G$4986,'Rozpočet projektu'!$I$10:$I$4986,$V26&amp;"*",'Rozpočet projektu'!$C$10:$C$4986,AL$1)</f>
        <v>0</v>
      </c>
      <c r="AM26" s="112">
        <f>SUMIFS('Rozpočet projektu'!$G$10:$G$4986,'Rozpočet projektu'!$I$10:$I$4986,$V26&amp;"*",'Rozpočet projektu'!$C$10:$C$4986,AM$1)</f>
        <v>0</v>
      </c>
      <c r="AN26" s="112">
        <f>SUMIFS('Rozpočet projektu'!$G$10:$G$4986,'Rozpočet projektu'!$I$10:$I$4986,$V26&amp;"*",'Rozpočet projektu'!$C$10:$C$4986,AN$1)</f>
        <v>0</v>
      </c>
      <c r="AO26" s="112">
        <f>SUMIFS('Rozpočet projektu'!$G$10:$G$4986,'Rozpočet projektu'!$I$10:$I$4986,$V26&amp;"*",'Rozpočet projektu'!$C$10:$C$4986,AO$1)</f>
        <v>0</v>
      </c>
      <c r="AP26" s="112">
        <f>SUMIFS('Rozpočet projektu'!$G$10:$G$4986,'Rozpočet projektu'!$I$10:$I$4986,$V26&amp;"*",'Rozpočet projektu'!$C$10:$C$4986,AP$1)</f>
        <v>0</v>
      </c>
      <c r="AQ26" s="112">
        <f>SUMIFS('Rozpočet projektu'!$G$10:$G$4986,'Rozpočet projektu'!$I$10:$I$4986,$V26&amp;"*",'Rozpočet projektu'!$C$10:$C$4986,AQ$1)</f>
        <v>0</v>
      </c>
      <c r="AR26" s="112">
        <f>SUMIFS('Rozpočet projektu'!$G$10:$G$4986,'Rozpočet projektu'!$I$10:$I$4986,$V26&amp;"*",'Rozpočet projektu'!$C$10:$C$4986,AR$1)</f>
        <v>0</v>
      </c>
      <c r="AS26" s="112">
        <f>SUMIFS('Rozpočet projektu'!$G$10:$G$4986,'Rozpočet projektu'!$I$10:$I$4986,$V26&amp;"*",'Rozpočet projektu'!$C$10:$C$4986,AS$1)</f>
        <v>0</v>
      </c>
      <c r="AT26" s="112">
        <f>SUMIFS('Rozpočet projektu'!$G$10:$G$4986,'Rozpočet projektu'!$I$10:$I$4986,$V26&amp;"*",'Rozpočet projektu'!$C$10:$C$4986,AT$1)</f>
        <v>0</v>
      </c>
      <c r="AU26" s="112">
        <f>SUMIFS('Rozpočet projektu'!$G$10:$G$4986,'Rozpočet projektu'!$I$10:$I$4986,$V26&amp;"*",'Rozpočet projektu'!$C$10:$C$4986,AU$1)</f>
        <v>0</v>
      </c>
      <c r="AV26" s="112">
        <f>SUMIFS('Rozpočet projektu'!$G$10:$G$4986,'Rozpočet projektu'!$I$10:$I$4986,$V26&amp;"*",'Rozpočet projektu'!$C$10:$C$4986,AV$1)</f>
        <v>0</v>
      </c>
      <c r="AW26" s="112">
        <f>SUMIFS('Rozpočet projektu'!$G$10:$G$4986,'Rozpočet projektu'!$I$10:$I$4986,$V26&amp;"*",'Rozpočet projektu'!$C$10:$C$4986,AW$1)</f>
        <v>0</v>
      </c>
    </row>
    <row r="27" spans="1:49" ht="76.5" hidden="1" x14ac:dyDescent="0.2">
      <c r="A27" s="117" t="s">
        <v>76</v>
      </c>
      <c r="B27" s="113" t="s">
        <v>162</v>
      </c>
      <c r="C27" s="124">
        <f>IF(AR$4=0,0,AR$4)</f>
        <v>0</v>
      </c>
      <c r="D27" s="124" t="str">
        <f t="shared" si="1"/>
        <v/>
      </c>
      <c r="E27" s="124" t="str">
        <f t="shared" si="2"/>
        <v/>
      </c>
      <c r="F27" s="119"/>
      <c r="V27" s="112" t="s">
        <v>109</v>
      </c>
      <c r="W27" s="112">
        <f>SUMIFS('Rozpočet projektu'!$G$10:$G$4986,'Rozpočet projektu'!$I$10:$I$4986,$V27&amp;"*",'Rozpočet projektu'!$C$10:$C$4986,W$1)</f>
        <v>0</v>
      </c>
      <c r="X27" s="112">
        <f>SUMIFS('Rozpočet projektu'!$G$10:$G$4986,'Rozpočet projektu'!$I$10:$I$4986,$V27&amp;"*",'Rozpočet projektu'!$C$10:$C$4986,X$1)</f>
        <v>0</v>
      </c>
      <c r="Y27" s="112">
        <f>SUMIFS('Rozpočet projektu'!$G$10:$G$4986,'Rozpočet projektu'!$I$10:$I$4986,$V27&amp;"*",'Rozpočet projektu'!$C$10:$C$4986,Y$1)</f>
        <v>0</v>
      </c>
      <c r="Z27" s="112">
        <f>SUMIFS('Rozpočet projektu'!$G$10:$G$4986,'Rozpočet projektu'!$I$10:$I$4986,$V27&amp;"*",'Rozpočet projektu'!$C$10:$C$4986,Z$1)</f>
        <v>0</v>
      </c>
      <c r="AA27" s="112">
        <f>SUMIFS('Rozpočet projektu'!$G$10:$G$4986,'Rozpočet projektu'!$I$10:$I$4986,$V27&amp;"*",'Rozpočet projektu'!$C$10:$C$4986,AA$1)</f>
        <v>0</v>
      </c>
      <c r="AB27" s="112">
        <f>SUMIFS('Rozpočet projektu'!$G$10:$G$4986,'Rozpočet projektu'!$I$10:$I$4986,$V27&amp;"*",'Rozpočet projektu'!$C$10:$C$4986,AB$1)</f>
        <v>0</v>
      </c>
      <c r="AC27" s="112">
        <f>SUMIFS('Rozpočet projektu'!$G$10:$G$4986,'Rozpočet projektu'!$I$10:$I$4986,$V27&amp;"*",'Rozpočet projektu'!$C$10:$C$4986,AC$1)</f>
        <v>0</v>
      </c>
      <c r="AD27" s="112">
        <f>SUMIFS('Rozpočet projektu'!$G$10:$G$4986,'Rozpočet projektu'!$I$10:$I$4986,$V27&amp;"*",'Rozpočet projektu'!$C$10:$C$4986,AD$1)</f>
        <v>0</v>
      </c>
      <c r="AE27" s="112">
        <f>SUMIFS('Rozpočet projektu'!$G$10:$G$4986,'Rozpočet projektu'!$I$10:$I$4986,$V27&amp;"*",'Rozpočet projektu'!$C$10:$C$4986,AE$1)</f>
        <v>0</v>
      </c>
      <c r="AF27" s="112">
        <f>SUMIFS('Rozpočet projektu'!$G$10:$G$4986,'Rozpočet projektu'!$I$10:$I$4986,$V27&amp;"*",'Rozpočet projektu'!$C$10:$C$4986,AF$1)</f>
        <v>0</v>
      </c>
      <c r="AG27" s="112">
        <f>SUMIFS('Rozpočet projektu'!$G$10:$G$4986,'Rozpočet projektu'!$I$10:$I$4986,$V27&amp;"*",'Rozpočet projektu'!$C$10:$C$4986,AG$1)</f>
        <v>0</v>
      </c>
      <c r="AH27" s="112">
        <f>SUMIFS('Rozpočet projektu'!$G$10:$G$4986,'Rozpočet projektu'!$I$10:$I$4986,$V27&amp;"*",'Rozpočet projektu'!$C$10:$C$4986,AH$1)</f>
        <v>0</v>
      </c>
      <c r="AI27" s="112">
        <f>SUMIFS('Rozpočet projektu'!$G$10:$G$4986,'Rozpočet projektu'!$I$10:$I$4986,$V27&amp;"*",'Rozpočet projektu'!$C$10:$C$4986,AI$1)</f>
        <v>0</v>
      </c>
      <c r="AJ27" s="112">
        <f>SUMIFS('Rozpočet projektu'!$G$10:$G$4986,'Rozpočet projektu'!$I$10:$I$4986,$V27&amp;"*",'Rozpočet projektu'!$C$10:$C$4986,AJ$1)</f>
        <v>0</v>
      </c>
      <c r="AK27" s="112">
        <f>SUMIFS('Rozpočet projektu'!$G$10:$G$4986,'Rozpočet projektu'!$I$10:$I$4986,$V27&amp;"*",'Rozpočet projektu'!$C$10:$C$4986,AK$1)</f>
        <v>0</v>
      </c>
      <c r="AL27" s="112">
        <f>SUMIFS('Rozpočet projektu'!$G$10:$G$4986,'Rozpočet projektu'!$I$10:$I$4986,$V27&amp;"*",'Rozpočet projektu'!$C$10:$C$4986,AL$1)</f>
        <v>0</v>
      </c>
      <c r="AM27" s="112">
        <f>SUMIFS('Rozpočet projektu'!$G$10:$G$4986,'Rozpočet projektu'!$I$10:$I$4986,$V27&amp;"*",'Rozpočet projektu'!$C$10:$C$4986,AM$1)</f>
        <v>0</v>
      </c>
      <c r="AN27" s="112">
        <f>SUMIFS('Rozpočet projektu'!$G$10:$G$4986,'Rozpočet projektu'!$I$10:$I$4986,$V27&amp;"*",'Rozpočet projektu'!$C$10:$C$4986,AN$1)</f>
        <v>0</v>
      </c>
      <c r="AO27" s="112">
        <f>SUMIFS('Rozpočet projektu'!$G$10:$G$4986,'Rozpočet projektu'!$I$10:$I$4986,$V27&amp;"*",'Rozpočet projektu'!$C$10:$C$4986,AO$1)</f>
        <v>0</v>
      </c>
      <c r="AP27" s="112">
        <f>SUMIFS('Rozpočet projektu'!$G$10:$G$4986,'Rozpočet projektu'!$I$10:$I$4986,$V27&amp;"*",'Rozpočet projektu'!$C$10:$C$4986,AP$1)</f>
        <v>0</v>
      </c>
      <c r="AQ27" s="112">
        <f>SUMIFS('Rozpočet projektu'!$G$10:$G$4986,'Rozpočet projektu'!$I$10:$I$4986,$V27&amp;"*",'Rozpočet projektu'!$C$10:$C$4986,AQ$1)</f>
        <v>0</v>
      </c>
      <c r="AR27" s="112">
        <f>SUMIFS('Rozpočet projektu'!$G$10:$G$4986,'Rozpočet projektu'!$I$10:$I$4986,$V27&amp;"*",'Rozpočet projektu'!$C$10:$C$4986,AR$1)</f>
        <v>0</v>
      </c>
      <c r="AS27" s="112">
        <f>SUMIFS('Rozpočet projektu'!$G$10:$G$4986,'Rozpočet projektu'!$I$10:$I$4986,$V27&amp;"*",'Rozpočet projektu'!$C$10:$C$4986,AS$1)</f>
        <v>0</v>
      </c>
      <c r="AT27" s="112">
        <f>SUMIFS('Rozpočet projektu'!$G$10:$G$4986,'Rozpočet projektu'!$I$10:$I$4986,$V27&amp;"*",'Rozpočet projektu'!$C$10:$C$4986,AT$1)</f>
        <v>0</v>
      </c>
      <c r="AU27" s="112">
        <f>SUMIFS('Rozpočet projektu'!$G$10:$G$4986,'Rozpočet projektu'!$I$10:$I$4986,$V27&amp;"*",'Rozpočet projektu'!$C$10:$C$4986,AU$1)</f>
        <v>0</v>
      </c>
      <c r="AV27" s="112">
        <f>SUMIFS('Rozpočet projektu'!$G$10:$G$4986,'Rozpočet projektu'!$I$10:$I$4986,$V27&amp;"*",'Rozpočet projektu'!$C$10:$C$4986,AV$1)</f>
        <v>0</v>
      </c>
      <c r="AW27" s="112">
        <f>SUMIFS('Rozpočet projektu'!$G$10:$G$4986,'Rozpočet projektu'!$I$10:$I$4986,$V27&amp;"*",'Rozpočet projektu'!$C$10:$C$4986,AW$1)</f>
        <v>0</v>
      </c>
    </row>
    <row r="28" spans="1:49" ht="63.75" hidden="1" x14ac:dyDescent="0.2">
      <c r="A28" s="117" t="s">
        <v>76</v>
      </c>
      <c r="B28" s="113" t="s">
        <v>64</v>
      </c>
      <c r="C28" s="124">
        <f>IF(AS$4=0,0,AS$4)</f>
        <v>0</v>
      </c>
      <c r="D28" s="124" t="str">
        <f t="shared" si="1"/>
        <v/>
      </c>
      <c r="E28" s="124" t="str">
        <f t="shared" si="2"/>
        <v/>
      </c>
      <c r="F28" s="119"/>
      <c r="V28" s="112" t="s">
        <v>110</v>
      </c>
      <c r="W28" s="112">
        <f>SUMIFS('Rozpočet projektu'!$G$10:$G$4986,'Rozpočet projektu'!$I$10:$I$4986,$V28&amp;"*",'Rozpočet projektu'!$C$10:$C$4986,W$1)</f>
        <v>0</v>
      </c>
      <c r="X28" s="112">
        <f>SUMIFS('Rozpočet projektu'!$G$10:$G$4986,'Rozpočet projektu'!$I$10:$I$4986,$V28&amp;"*",'Rozpočet projektu'!$C$10:$C$4986,X$1)</f>
        <v>0</v>
      </c>
      <c r="Y28" s="112">
        <f>SUMIFS('Rozpočet projektu'!$G$10:$G$4986,'Rozpočet projektu'!$I$10:$I$4986,$V28&amp;"*",'Rozpočet projektu'!$C$10:$C$4986,Y$1)</f>
        <v>0</v>
      </c>
      <c r="Z28" s="112">
        <f>SUMIFS('Rozpočet projektu'!$G$10:$G$4986,'Rozpočet projektu'!$I$10:$I$4986,$V28&amp;"*",'Rozpočet projektu'!$C$10:$C$4986,Z$1)</f>
        <v>0</v>
      </c>
      <c r="AA28" s="112">
        <f>SUMIFS('Rozpočet projektu'!$G$10:$G$4986,'Rozpočet projektu'!$I$10:$I$4986,$V28&amp;"*",'Rozpočet projektu'!$C$10:$C$4986,AA$1)</f>
        <v>0</v>
      </c>
      <c r="AB28" s="112">
        <f>SUMIFS('Rozpočet projektu'!$G$10:$G$4986,'Rozpočet projektu'!$I$10:$I$4986,$V28&amp;"*",'Rozpočet projektu'!$C$10:$C$4986,AB$1)</f>
        <v>0</v>
      </c>
      <c r="AC28" s="112">
        <f>SUMIFS('Rozpočet projektu'!$G$10:$G$4986,'Rozpočet projektu'!$I$10:$I$4986,$V28&amp;"*",'Rozpočet projektu'!$C$10:$C$4986,AC$1)</f>
        <v>0</v>
      </c>
      <c r="AD28" s="112">
        <f>SUMIFS('Rozpočet projektu'!$G$10:$G$4986,'Rozpočet projektu'!$I$10:$I$4986,$V28&amp;"*",'Rozpočet projektu'!$C$10:$C$4986,AD$1)</f>
        <v>0</v>
      </c>
      <c r="AE28" s="112">
        <f>SUMIFS('Rozpočet projektu'!$G$10:$G$4986,'Rozpočet projektu'!$I$10:$I$4986,$V28&amp;"*",'Rozpočet projektu'!$C$10:$C$4986,AE$1)</f>
        <v>0</v>
      </c>
      <c r="AF28" s="112">
        <f>SUMIFS('Rozpočet projektu'!$G$10:$G$4986,'Rozpočet projektu'!$I$10:$I$4986,$V28&amp;"*",'Rozpočet projektu'!$C$10:$C$4986,AF$1)</f>
        <v>0</v>
      </c>
      <c r="AG28" s="112">
        <f>SUMIFS('Rozpočet projektu'!$G$10:$G$4986,'Rozpočet projektu'!$I$10:$I$4986,$V28&amp;"*",'Rozpočet projektu'!$C$10:$C$4986,AG$1)</f>
        <v>0</v>
      </c>
      <c r="AH28" s="112">
        <f>SUMIFS('Rozpočet projektu'!$G$10:$G$4986,'Rozpočet projektu'!$I$10:$I$4986,$V28&amp;"*",'Rozpočet projektu'!$C$10:$C$4986,AH$1)</f>
        <v>0</v>
      </c>
      <c r="AI28" s="112">
        <f>SUMIFS('Rozpočet projektu'!$G$10:$G$4986,'Rozpočet projektu'!$I$10:$I$4986,$V28&amp;"*",'Rozpočet projektu'!$C$10:$C$4986,AI$1)</f>
        <v>0</v>
      </c>
      <c r="AJ28" s="112">
        <f>SUMIFS('Rozpočet projektu'!$G$10:$G$4986,'Rozpočet projektu'!$I$10:$I$4986,$V28&amp;"*",'Rozpočet projektu'!$C$10:$C$4986,AJ$1)</f>
        <v>0</v>
      </c>
      <c r="AK28" s="112">
        <f>SUMIFS('Rozpočet projektu'!$G$10:$G$4986,'Rozpočet projektu'!$I$10:$I$4986,$V28&amp;"*",'Rozpočet projektu'!$C$10:$C$4986,AK$1)</f>
        <v>0</v>
      </c>
      <c r="AL28" s="112">
        <f>SUMIFS('Rozpočet projektu'!$G$10:$G$4986,'Rozpočet projektu'!$I$10:$I$4986,$V28&amp;"*",'Rozpočet projektu'!$C$10:$C$4986,AL$1)</f>
        <v>0</v>
      </c>
      <c r="AM28" s="112">
        <f>SUMIFS('Rozpočet projektu'!$G$10:$G$4986,'Rozpočet projektu'!$I$10:$I$4986,$V28&amp;"*",'Rozpočet projektu'!$C$10:$C$4986,AM$1)</f>
        <v>0</v>
      </c>
      <c r="AN28" s="112">
        <f>SUMIFS('Rozpočet projektu'!$G$10:$G$4986,'Rozpočet projektu'!$I$10:$I$4986,$V28&amp;"*",'Rozpočet projektu'!$C$10:$C$4986,AN$1)</f>
        <v>0</v>
      </c>
      <c r="AO28" s="112">
        <f>SUMIFS('Rozpočet projektu'!$G$10:$G$4986,'Rozpočet projektu'!$I$10:$I$4986,$V28&amp;"*",'Rozpočet projektu'!$C$10:$C$4986,AO$1)</f>
        <v>0</v>
      </c>
      <c r="AP28" s="112">
        <f>SUMIFS('Rozpočet projektu'!$G$10:$G$4986,'Rozpočet projektu'!$I$10:$I$4986,$V28&amp;"*",'Rozpočet projektu'!$C$10:$C$4986,AP$1)</f>
        <v>0</v>
      </c>
      <c r="AQ28" s="112">
        <f>SUMIFS('Rozpočet projektu'!$G$10:$G$4986,'Rozpočet projektu'!$I$10:$I$4986,$V28&amp;"*",'Rozpočet projektu'!$C$10:$C$4986,AQ$1)</f>
        <v>0</v>
      </c>
      <c r="AR28" s="112">
        <f>SUMIFS('Rozpočet projektu'!$G$10:$G$4986,'Rozpočet projektu'!$I$10:$I$4986,$V28&amp;"*",'Rozpočet projektu'!$C$10:$C$4986,AR$1)</f>
        <v>0</v>
      </c>
      <c r="AS28" s="112">
        <f>SUMIFS('Rozpočet projektu'!$G$10:$G$4986,'Rozpočet projektu'!$I$10:$I$4986,$V28&amp;"*",'Rozpočet projektu'!$C$10:$C$4986,AS$1)</f>
        <v>0</v>
      </c>
      <c r="AT28" s="112">
        <f>SUMIFS('Rozpočet projektu'!$G$10:$G$4986,'Rozpočet projektu'!$I$10:$I$4986,$V28&amp;"*",'Rozpočet projektu'!$C$10:$C$4986,AT$1)</f>
        <v>0</v>
      </c>
      <c r="AU28" s="112">
        <f>SUMIFS('Rozpočet projektu'!$G$10:$G$4986,'Rozpočet projektu'!$I$10:$I$4986,$V28&amp;"*",'Rozpočet projektu'!$C$10:$C$4986,AU$1)</f>
        <v>0</v>
      </c>
      <c r="AV28" s="112">
        <f>SUMIFS('Rozpočet projektu'!$G$10:$G$4986,'Rozpočet projektu'!$I$10:$I$4986,$V28&amp;"*",'Rozpočet projektu'!$C$10:$C$4986,AV$1)</f>
        <v>0</v>
      </c>
      <c r="AW28" s="112">
        <f>SUMIFS('Rozpočet projektu'!$G$10:$G$4986,'Rozpočet projektu'!$I$10:$I$4986,$V28&amp;"*",'Rozpočet projektu'!$C$10:$C$4986,AW$1)</f>
        <v>0</v>
      </c>
    </row>
    <row r="29" spans="1:49" ht="38.25" hidden="1" x14ac:dyDescent="0.2">
      <c r="A29" s="117" t="s">
        <v>76</v>
      </c>
      <c r="B29" s="113" t="s">
        <v>65</v>
      </c>
      <c r="C29" s="124">
        <f>IF(AT$4=0,0,AT$4)</f>
        <v>0</v>
      </c>
      <c r="D29" s="124" t="str">
        <f t="shared" si="1"/>
        <v/>
      </c>
      <c r="E29" s="124" t="str">
        <f t="shared" si="2"/>
        <v/>
      </c>
      <c r="F29" s="119"/>
      <c r="V29" s="112" t="s">
        <v>111</v>
      </c>
      <c r="W29" s="112">
        <f>SUMIFS('Rozpočet projektu'!$G$10:$G$4986,'Rozpočet projektu'!$I$10:$I$4986,$V29&amp;"*",'Rozpočet projektu'!$C$10:$C$4986,W$1)</f>
        <v>0</v>
      </c>
      <c r="X29" s="112">
        <f>SUMIFS('Rozpočet projektu'!$G$10:$G$4986,'Rozpočet projektu'!$I$10:$I$4986,$V29&amp;"*",'Rozpočet projektu'!$C$10:$C$4986,X$1)</f>
        <v>0</v>
      </c>
      <c r="Y29" s="112">
        <f>SUMIFS('Rozpočet projektu'!$G$10:$G$4986,'Rozpočet projektu'!$I$10:$I$4986,$V29&amp;"*",'Rozpočet projektu'!$C$10:$C$4986,Y$1)</f>
        <v>0</v>
      </c>
      <c r="Z29" s="112">
        <f>SUMIFS('Rozpočet projektu'!$G$10:$G$4986,'Rozpočet projektu'!$I$10:$I$4986,$V29&amp;"*",'Rozpočet projektu'!$C$10:$C$4986,Z$1)</f>
        <v>0</v>
      </c>
      <c r="AA29" s="112">
        <f>SUMIFS('Rozpočet projektu'!$G$10:$G$4986,'Rozpočet projektu'!$I$10:$I$4986,$V29&amp;"*",'Rozpočet projektu'!$C$10:$C$4986,AA$1)</f>
        <v>0</v>
      </c>
      <c r="AB29" s="112">
        <f>SUMIFS('Rozpočet projektu'!$G$10:$G$4986,'Rozpočet projektu'!$I$10:$I$4986,$V29&amp;"*",'Rozpočet projektu'!$C$10:$C$4986,AB$1)</f>
        <v>0</v>
      </c>
      <c r="AC29" s="112">
        <f>SUMIFS('Rozpočet projektu'!$G$10:$G$4986,'Rozpočet projektu'!$I$10:$I$4986,$V29&amp;"*",'Rozpočet projektu'!$C$10:$C$4986,AC$1)</f>
        <v>0</v>
      </c>
      <c r="AD29" s="112">
        <f>SUMIFS('Rozpočet projektu'!$G$10:$G$4986,'Rozpočet projektu'!$I$10:$I$4986,$V29&amp;"*",'Rozpočet projektu'!$C$10:$C$4986,AD$1)</f>
        <v>0</v>
      </c>
      <c r="AE29" s="112">
        <f>SUMIFS('Rozpočet projektu'!$G$10:$G$4986,'Rozpočet projektu'!$I$10:$I$4986,$V29&amp;"*",'Rozpočet projektu'!$C$10:$C$4986,AE$1)</f>
        <v>0</v>
      </c>
      <c r="AF29" s="112">
        <f>SUMIFS('Rozpočet projektu'!$G$10:$G$4986,'Rozpočet projektu'!$I$10:$I$4986,$V29&amp;"*",'Rozpočet projektu'!$C$10:$C$4986,AF$1)</f>
        <v>0</v>
      </c>
      <c r="AG29" s="112">
        <f>SUMIFS('Rozpočet projektu'!$G$10:$G$4986,'Rozpočet projektu'!$I$10:$I$4986,$V29&amp;"*",'Rozpočet projektu'!$C$10:$C$4986,AG$1)</f>
        <v>0</v>
      </c>
      <c r="AH29" s="112">
        <f>SUMIFS('Rozpočet projektu'!$G$10:$G$4986,'Rozpočet projektu'!$I$10:$I$4986,$V29&amp;"*",'Rozpočet projektu'!$C$10:$C$4986,AH$1)</f>
        <v>0</v>
      </c>
      <c r="AI29" s="112">
        <f>SUMIFS('Rozpočet projektu'!$G$10:$G$4986,'Rozpočet projektu'!$I$10:$I$4986,$V29&amp;"*",'Rozpočet projektu'!$C$10:$C$4986,AI$1)</f>
        <v>0</v>
      </c>
      <c r="AJ29" s="112">
        <f>SUMIFS('Rozpočet projektu'!$G$10:$G$4986,'Rozpočet projektu'!$I$10:$I$4986,$V29&amp;"*",'Rozpočet projektu'!$C$10:$C$4986,AJ$1)</f>
        <v>0</v>
      </c>
      <c r="AK29" s="112">
        <f>SUMIFS('Rozpočet projektu'!$G$10:$G$4986,'Rozpočet projektu'!$I$10:$I$4986,$V29&amp;"*",'Rozpočet projektu'!$C$10:$C$4986,AK$1)</f>
        <v>0</v>
      </c>
      <c r="AL29" s="112">
        <f>SUMIFS('Rozpočet projektu'!$G$10:$G$4986,'Rozpočet projektu'!$I$10:$I$4986,$V29&amp;"*",'Rozpočet projektu'!$C$10:$C$4986,AL$1)</f>
        <v>0</v>
      </c>
      <c r="AM29" s="112">
        <f>SUMIFS('Rozpočet projektu'!$G$10:$G$4986,'Rozpočet projektu'!$I$10:$I$4986,$V29&amp;"*",'Rozpočet projektu'!$C$10:$C$4986,AM$1)</f>
        <v>0</v>
      </c>
      <c r="AN29" s="112">
        <f>SUMIFS('Rozpočet projektu'!$G$10:$G$4986,'Rozpočet projektu'!$I$10:$I$4986,$V29&amp;"*",'Rozpočet projektu'!$C$10:$C$4986,AN$1)</f>
        <v>0</v>
      </c>
      <c r="AO29" s="112">
        <f>SUMIFS('Rozpočet projektu'!$G$10:$G$4986,'Rozpočet projektu'!$I$10:$I$4986,$V29&amp;"*",'Rozpočet projektu'!$C$10:$C$4986,AO$1)</f>
        <v>0</v>
      </c>
      <c r="AP29" s="112">
        <f>SUMIFS('Rozpočet projektu'!$G$10:$G$4986,'Rozpočet projektu'!$I$10:$I$4986,$V29&amp;"*",'Rozpočet projektu'!$C$10:$C$4986,AP$1)</f>
        <v>0</v>
      </c>
      <c r="AQ29" s="112">
        <f>SUMIFS('Rozpočet projektu'!$G$10:$G$4986,'Rozpočet projektu'!$I$10:$I$4986,$V29&amp;"*",'Rozpočet projektu'!$C$10:$C$4986,AQ$1)</f>
        <v>0</v>
      </c>
      <c r="AR29" s="112">
        <f>SUMIFS('Rozpočet projektu'!$G$10:$G$4986,'Rozpočet projektu'!$I$10:$I$4986,$V29&amp;"*",'Rozpočet projektu'!$C$10:$C$4986,AR$1)</f>
        <v>0</v>
      </c>
      <c r="AS29" s="112">
        <f>SUMIFS('Rozpočet projektu'!$G$10:$G$4986,'Rozpočet projektu'!$I$10:$I$4986,$V29&amp;"*",'Rozpočet projektu'!$C$10:$C$4986,AS$1)</f>
        <v>0</v>
      </c>
      <c r="AT29" s="112">
        <f>SUMIFS('Rozpočet projektu'!$G$10:$G$4986,'Rozpočet projektu'!$I$10:$I$4986,$V29&amp;"*",'Rozpočet projektu'!$C$10:$C$4986,AT$1)</f>
        <v>0</v>
      </c>
      <c r="AU29" s="112">
        <f>SUMIFS('Rozpočet projektu'!$G$10:$G$4986,'Rozpočet projektu'!$I$10:$I$4986,$V29&amp;"*",'Rozpočet projektu'!$C$10:$C$4986,AU$1)</f>
        <v>0</v>
      </c>
      <c r="AV29" s="112">
        <f>SUMIFS('Rozpočet projektu'!$G$10:$G$4986,'Rozpočet projektu'!$I$10:$I$4986,$V29&amp;"*",'Rozpočet projektu'!$C$10:$C$4986,AV$1)</f>
        <v>0</v>
      </c>
      <c r="AW29" s="112">
        <f>SUMIFS('Rozpočet projektu'!$G$10:$G$4986,'Rozpočet projektu'!$I$10:$I$4986,$V29&amp;"*",'Rozpočet projektu'!$C$10:$C$4986,AW$1)</f>
        <v>0</v>
      </c>
    </row>
    <row r="30" spans="1:49" ht="25.5" hidden="1" x14ac:dyDescent="0.2">
      <c r="A30" s="117" t="s">
        <v>76</v>
      </c>
      <c r="B30" s="113" t="s">
        <v>66</v>
      </c>
      <c r="C30" s="124">
        <f>IF(AU$4=0,0,AU$4)</f>
        <v>0</v>
      </c>
      <c r="D30" s="124" t="str">
        <f t="shared" si="1"/>
        <v/>
      </c>
      <c r="E30" s="124" t="str">
        <f t="shared" si="2"/>
        <v/>
      </c>
      <c r="F30" s="119"/>
      <c r="V30" s="112" t="s">
        <v>112</v>
      </c>
      <c r="W30" s="112">
        <f>SUMIFS('Rozpočet projektu'!$G$10:$G$4986,'Rozpočet projektu'!$I$10:$I$4986,$V30&amp;"*",'Rozpočet projektu'!$C$10:$C$4986,W$1)</f>
        <v>0</v>
      </c>
      <c r="X30" s="112">
        <f>SUMIFS('Rozpočet projektu'!$G$10:$G$4986,'Rozpočet projektu'!$I$10:$I$4986,$V30&amp;"*",'Rozpočet projektu'!$C$10:$C$4986,X$1)</f>
        <v>0</v>
      </c>
      <c r="Y30" s="112">
        <f>SUMIFS('Rozpočet projektu'!$G$10:$G$4986,'Rozpočet projektu'!$I$10:$I$4986,$V30&amp;"*",'Rozpočet projektu'!$C$10:$C$4986,Y$1)</f>
        <v>0</v>
      </c>
      <c r="Z30" s="112">
        <f>SUMIFS('Rozpočet projektu'!$G$10:$G$4986,'Rozpočet projektu'!$I$10:$I$4986,$V30&amp;"*",'Rozpočet projektu'!$C$10:$C$4986,Z$1)</f>
        <v>0</v>
      </c>
      <c r="AA30" s="112">
        <f>SUMIFS('Rozpočet projektu'!$G$10:$G$4986,'Rozpočet projektu'!$I$10:$I$4986,$V30&amp;"*",'Rozpočet projektu'!$C$10:$C$4986,AA$1)</f>
        <v>0</v>
      </c>
      <c r="AB30" s="112">
        <f>SUMIFS('Rozpočet projektu'!$G$10:$G$4986,'Rozpočet projektu'!$I$10:$I$4986,$V30&amp;"*",'Rozpočet projektu'!$C$10:$C$4986,AB$1)</f>
        <v>0</v>
      </c>
      <c r="AC30" s="112">
        <f>SUMIFS('Rozpočet projektu'!$G$10:$G$4986,'Rozpočet projektu'!$I$10:$I$4986,$V30&amp;"*",'Rozpočet projektu'!$C$10:$C$4986,AC$1)</f>
        <v>0</v>
      </c>
      <c r="AD30" s="112">
        <f>SUMIFS('Rozpočet projektu'!$G$10:$G$4986,'Rozpočet projektu'!$I$10:$I$4986,$V30&amp;"*",'Rozpočet projektu'!$C$10:$C$4986,AD$1)</f>
        <v>0</v>
      </c>
      <c r="AE30" s="112">
        <f>SUMIFS('Rozpočet projektu'!$G$10:$G$4986,'Rozpočet projektu'!$I$10:$I$4986,$V30&amp;"*",'Rozpočet projektu'!$C$10:$C$4986,AE$1)</f>
        <v>0</v>
      </c>
      <c r="AF30" s="112">
        <f>SUMIFS('Rozpočet projektu'!$G$10:$G$4986,'Rozpočet projektu'!$I$10:$I$4986,$V30&amp;"*",'Rozpočet projektu'!$C$10:$C$4986,AF$1)</f>
        <v>0</v>
      </c>
      <c r="AG30" s="112">
        <f>SUMIFS('Rozpočet projektu'!$G$10:$G$4986,'Rozpočet projektu'!$I$10:$I$4986,$V30&amp;"*",'Rozpočet projektu'!$C$10:$C$4986,AG$1)</f>
        <v>0</v>
      </c>
      <c r="AH30" s="112">
        <f>SUMIFS('Rozpočet projektu'!$G$10:$G$4986,'Rozpočet projektu'!$I$10:$I$4986,$V30&amp;"*",'Rozpočet projektu'!$C$10:$C$4986,AH$1)</f>
        <v>0</v>
      </c>
      <c r="AI30" s="112">
        <f>SUMIFS('Rozpočet projektu'!$G$10:$G$4986,'Rozpočet projektu'!$I$10:$I$4986,$V30&amp;"*",'Rozpočet projektu'!$C$10:$C$4986,AI$1)</f>
        <v>0</v>
      </c>
      <c r="AJ30" s="112">
        <f>SUMIFS('Rozpočet projektu'!$G$10:$G$4986,'Rozpočet projektu'!$I$10:$I$4986,$V30&amp;"*",'Rozpočet projektu'!$C$10:$C$4986,AJ$1)</f>
        <v>0</v>
      </c>
      <c r="AK30" s="112">
        <f>SUMIFS('Rozpočet projektu'!$G$10:$G$4986,'Rozpočet projektu'!$I$10:$I$4986,$V30&amp;"*",'Rozpočet projektu'!$C$10:$C$4986,AK$1)</f>
        <v>0</v>
      </c>
      <c r="AL30" s="112">
        <f>SUMIFS('Rozpočet projektu'!$G$10:$G$4986,'Rozpočet projektu'!$I$10:$I$4986,$V30&amp;"*",'Rozpočet projektu'!$C$10:$C$4986,AL$1)</f>
        <v>0</v>
      </c>
      <c r="AM30" s="112">
        <f>SUMIFS('Rozpočet projektu'!$G$10:$G$4986,'Rozpočet projektu'!$I$10:$I$4986,$V30&amp;"*",'Rozpočet projektu'!$C$10:$C$4986,AM$1)</f>
        <v>0</v>
      </c>
      <c r="AN30" s="112">
        <f>SUMIFS('Rozpočet projektu'!$G$10:$G$4986,'Rozpočet projektu'!$I$10:$I$4986,$V30&amp;"*",'Rozpočet projektu'!$C$10:$C$4986,AN$1)</f>
        <v>0</v>
      </c>
      <c r="AO30" s="112">
        <f>SUMIFS('Rozpočet projektu'!$G$10:$G$4986,'Rozpočet projektu'!$I$10:$I$4986,$V30&amp;"*",'Rozpočet projektu'!$C$10:$C$4986,AO$1)</f>
        <v>0</v>
      </c>
      <c r="AP30" s="112">
        <f>SUMIFS('Rozpočet projektu'!$G$10:$G$4986,'Rozpočet projektu'!$I$10:$I$4986,$V30&amp;"*",'Rozpočet projektu'!$C$10:$C$4986,AP$1)</f>
        <v>0</v>
      </c>
      <c r="AQ30" s="112">
        <f>SUMIFS('Rozpočet projektu'!$G$10:$G$4986,'Rozpočet projektu'!$I$10:$I$4986,$V30&amp;"*",'Rozpočet projektu'!$C$10:$C$4986,AQ$1)</f>
        <v>0</v>
      </c>
      <c r="AR30" s="112">
        <f>SUMIFS('Rozpočet projektu'!$G$10:$G$4986,'Rozpočet projektu'!$I$10:$I$4986,$V30&amp;"*",'Rozpočet projektu'!$C$10:$C$4986,AR$1)</f>
        <v>0</v>
      </c>
      <c r="AS30" s="112">
        <f>SUMIFS('Rozpočet projektu'!$G$10:$G$4986,'Rozpočet projektu'!$I$10:$I$4986,$V30&amp;"*",'Rozpočet projektu'!$C$10:$C$4986,AS$1)</f>
        <v>0</v>
      </c>
      <c r="AT30" s="112">
        <f>SUMIFS('Rozpočet projektu'!$G$10:$G$4986,'Rozpočet projektu'!$I$10:$I$4986,$V30&amp;"*",'Rozpočet projektu'!$C$10:$C$4986,AT$1)</f>
        <v>0</v>
      </c>
      <c r="AU30" s="112">
        <f>SUMIFS('Rozpočet projektu'!$G$10:$G$4986,'Rozpočet projektu'!$I$10:$I$4986,$V30&amp;"*",'Rozpočet projektu'!$C$10:$C$4986,AU$1)</f>
        <v>0</v>
      </c>
      <c r="AV30" s="112">
        <f>SUMIFS('Rozpočet projektu'!$G$10:$G$4986,'Rozpočet projektu'!$I$10:$I$4986,$V30&amp;"*",'Rozpočet projektu'!$C$10:$C$4986,AV$1)</f>
        <v>0</v>
      </c>
      <c r="AW30" s="112">
        <f>SUMIFS('Rozpočet projektu'!$G$10:$G$4986,'Rozpočet projektu'!$I$10:$I$4986,$V30&amp;"*",'Rozpočet projektu'!$C$10:$C$4986,AW$1)</f>
        <v>0</v>
      </c>
    </row>
    <row r="31" spans="1:49" ht="25.5" hidden="1" x14ac:dyDescent="0.2">
      <c r="A31" s="117" t="s">
        <v>76</v>
      </c>
      <c r="B31" s="113" t="s">
        <v>67</v>
      </c>
      <c r="C31" s="124">
        <f>IF(AV$4=0,0,AV$4)</f>
        <v>0</v>
      </c>
      <c r="D31" s="124" t="str">
        <f t="shared" si="1"/>
        <v/>
      </c>
      <c r="E31" s="124" t="str">
        <f t="shared" si="2"/>
        <v/>
      </c>
      <c r="F31" s="119"/>
      <c r="V31" s="112" t="s">
        <v>113</v>
      </c>
      <c r="W31" s="112">
        <f>SUMIFS('Rozpočet projektu'!$G$10:$G$4986,'Rozpočet projektu'!$I$10:$I$4986,$V31&amp;"*",'Rozpočet projektu'!$C$10:$C$4986,W$1)</f>
        <v>0</v>
      </c>
      <c r="X31" s="112">
        <f>SUMIFS('Rozpočet projektu'!$G$10:$G$4986,'Rozpočet projektu'!$I$10:$I$4986,$V31&amp;"*",'Rozpočet projektu'!$C$10:$C$4986,X$1)</f>
        <v>0</v>
      </c>
      <c r="Y31" s="112">
        <f>SUMIFS('Rozpočet projektu'!$G$10:$G$4986,'Rozpočet projektu'!$I$10:$I$4986,$V31&amp;"*",'Rozpočet projektu'!$C$10:$C$4986,Y$1)</f>
        <v>0</v>
      </c>
      <c r="Z31" s="112">
        <f>SUMIFS('Rozpočet projektu'!$G$10:$G$4986,'Rozpočet projektu'!$I$10:$I$4986,$V31&amp;"*",'Rozpočet projektu'!$C$10:$C$4986,Z$1)</f>
        <v>0</v>
      </c>
      <c r="AA31" s="112">
        <f>SUMIFS('Rozpočet projektu'!$G$10:$G$4986,'Rozpočet projektu'!$I$10:$I$4986,$V31&amp;"*",'Rozpočet projektu'!$C$10:$C$4986,AA$1)</f>
        <v>0</v>
      </c>
      <c r="AB31" s="112">
        <f>SUMIFS('Rozpočet projektu'!$G$10:$G$4986,'Rozpočet projektu'!$I$10:$I$4986,$V31&amp;"*",'Rozpočet projektu'!$C$10:$C$4986,AB$1)</f>
        <v>0</v>
      </c>
      <c r="AC31" s="112">
        <f>SUMIFS('Rozpočet projektu'!$G$10:$G$4986,'Rozpočet projektu'!$I$10:$I$4986,$V31&amp;"*",'Rozpočet projektu'!$C$10:$C$4986,AC$1)</f>
        <v>0</v>
      </c>
      <c r="AD31" s="112">
        <f>SUMIFS('Rozpočet projektu'!$G$10:$G$4986,'Rozpočet projektu'!$I$10:$I$4986,$V31&amp;"*",'Rozpočet projektu'!$C$10:$C$4986,AD$1)</f>
        <v>0</v>
      </c>
      <c r="AE31" s="112">
        <f>SUMIFS('Rozpočet projektu'!$G$10:$G$4986,'Rozpočet projektu'!$I$10:$I$4986,$V31&amp;"*",'Rozpočet projektu'!$C$10:$C$4986,AE$1)</f>
        <v>0</v>
      </c>
      <c r="AF31" s="112">
        <f>SUMIFS('Rozpočet projektu'!$G$10:$G$4986,'Rozpočet projektu'!$I$10:$I$4986,$V31&amp;"*",'Rozpočet projektu'!$C$10:$C$4986,AF$1)</f>
        <v>0</v>
      </c>
      <c r="AG31" s="112">
        <f>SUMIFS('Rozpočet projektu'!$G$10:$G$4986,'Rozpočet projektu'!$I$10:$I$4986,$V31&amp;"*",'Rozpočet projektu'!$C$10:$C$4986,AG$1)</f>
        <v>0</v>
      </c>
      <c r="AH31" s="112">
        <f>SUMIFS('Rozpočet projektu'!$G$10:$G$4986,'Rozpočet projektu'!$I$10:$I$4986,$V31&amp;"*",'Rozpočet projektu'!$C$10:$C$4986,AH$1)</f>
        <v>0</v>
      </c>
      <c r="AI31" s="112">
        <f>SUMIFS('Rozpočet projektu'!$G$10:$G$4986,'Rozpočet projektu'!$I$10:$I$4986,$V31&amp;"*",'Rozpočet projektu'!$C$10:$C$4986,AI$1)</f>
        <v>0</v>
      </c>
      <c r="AJ31" s="112">
        <f>SUMIFS('Rozpočet projektu'!$G$10:$G$4986,'Rozpočet projektu'!$I$10:$I$4986,$V31&amp;"*",'Rozpočet projektu'!$C$10:$C$4986,AJ$1)</f>
        <v>0</v>
      </c>
      <c r="AK31" s="112">
        <f>SUMIFS('Rozpočet projektu'!$G$10:$G$4986,'Rozpočet projektu'!$I$10:$I$4986,$V31&amp;"*",'Rozpočet projektu'!$C$10:$C$4986,AK$1)</f>
        <v>0</v>
      </c>
      <c r="AL31" s="112">
        <f>SUMIFS('Rozpočet projektu'!$G$10:$G$4986,'Rozpočet projektu'!$I$10:$I$4986,$V31&amp;"*",'Rozpočet projektu'!$C$10:$C$4986,AL$1)</f>
        <v>0</v>
      </c>
      <c r="AM31" s="112">
        <f>SUMIFS('Rozpočet projektu'!$G$10:$G$4986,'Rozpočet projektu'!$I$10:$I$4986,$V31&amp;"*",'Rozpočet projektu'!$C$10:$C$4986,AM$1)</f>
        <v>0</v>
      </c>
      <c r="AN31" s="112">
        <f>SUMIFS('Rozpočet projektu'!$G$10:$G$4986,'Rozpočet projektu'!$I$10:$I$4986,$V31&amp;"*",'Rozpočet projektu'!$C$10:$C$4986,AN$1)</f>
        <v>0</v>
      </c>
      <c r="AO31" s="112">
        <f>SUMIFS('Rozpočet projektu'!$G$10:$G$4986,'Rozpočet projektu'!$I$10:$I$4986,$V31&amp;"*",'Rozpočet projektu'!$C$10:$C$4986,AO$1)</f>
        <v>0</v>
      </c>
      <c r="AP31" s="112">
        <f>SUMIFS('Rozpočet projektu'!$G$10:$G$4986,'Rozpočet projektu'!$I$10:$I$4986,$V31&amp;"*",'Rozpočet projektu'!$C$10:$C$4986,AP$1)</f>
        <v>0</v>
      </c>
      <c r="AQ31" s="112">
        <f>SUMIFS('Rozpočet projektu'!$G$10:$G$4986,'Rozpočet projektu'!$I$10:$I$4986,$V31&amp;"*",'Rozpočet projektu'!$C$10:$C$4986,AQ$1)</f>
        <v>0</v>
      </c>
      <c r="AR31" s="112">
        <f>SUMIFS('Rozpočet projektu'!$G$10:$G$4986,'Rozpočet projektu'!$I$10:$I$4986,$V31&amp;"*",'Rozpočet projektu'!$C$10:$C$4986,AR$1)</f>
        <v>0</v>
      </c>
      <c r="AS31" s="112">
        <f>SUMIFS('Rozpočet projektu'!$G$10:$G$4986,'Rozpočet projektu'!$I$10:$I$4986,$V31&amp;"*",'Rozpočet projektu'!$C$10:$C$4986,AS$1)</f>
        <v>0</v>
      </c>
      <c r="AT31" s="112">
        <f>SUMIFS('Rozpočet projektu'!$G$10:$G$4986,'Rozpočet projektu'!$I$10:$I$4986,$V31&amp;"*",'Rozpočet projektu'!$C$10:$C$4986,AT$1)</f>
        <v>0</v>
      </c>
      <c r="AU31" s="112">
        <f>SUMIFS('Rozpočet projektu'!$G$10:$G$4986,'Rozpočet projektu'!$I$10:$I$4986,$V31&amp;"*",'Rozpočet projektu'!$C$10:$C$4986,AU$1)</f>
        <v>0</v>
      </c>
      <c r="AV31" s="112">
        <f>SUMIFS('Rozpočet projektu'!$G$10:$G$4986,'Rozpočet projektu'!$I$10:$I$4986,$V31&amp;"*",'Rozpočet projektu'!$C$10:$C$4986,AV$1)</f>
        <v>0</v>
      </c>
      <c r="AW31" s="112">
        <f>SUMIFS('Rozpočet projektu'!$G$10:$G$4986,'Rozpočet projektu'!$I$10:$I$4986,$V31&amp;"*",'Rozpočet projektu'!$C$10:$C$4986,AW$1)</f>
        <v>0</v>
      </c>
    </row>
    <row r="32" spans="1:49" ht="38.25" hidden="1" x14ac:dyDescent="0.2">
      <c r="A32" s="117" t="s">
        <v>76</v>
      </c>
      <c r="B32" s="113" t="s">
        <v>68</v>
      </c>
      <c r="C32" s="124">
        <f>IF(AW$4=0,0,AW$4)</f>
        <v>0</v>
      </c>
      <c r="D32" s="124" t="str">
        <f t="shared" si="1"/>
        <v/>
      </c>
      <c r="E32" s="124" t="str">
        <f t="shared" si="2"/>
        <v/>
      </c>
      <c r="F32" s="119"/>
      <c r="V32" s="112" t="s">
        <v>114</v>
      </c>
      <c r="W32" s="112">
        <f>SUMIFS('Rozpočet projektu'!$G$10:$G$4986,'Rozpočet projektu'!$I$10:$I$4986,$V32&amp;"*",'Rozpočet projektu'!$C$10:$C$4986,W$1)</f>
        <v>0</v>
      </c>
      <c r="X32" s="112">
        <f>SUMIFS('Rozpočet projektu'!$G$10:$G$4986,'Rozpočet projektu'!$I$10:$I$4986,$V32&amp;"*",'Rozpočet projektu'!$C$10:$C$4986,X$1)</f>
        <v>0</v>
      </c>
      <c r="Y32" s="112">
        <f>SUMIFS('Rozpočet projektu'!$G$10:$G$4986,'Rozpočet projektu'!$I$10:$I$4986,$V32&amp;"*",'Rozpočet projektu'!$C$10:$C$4986,Y$1)</f>
        <v>0</v>
      </c>
      <c r="Z32" s="112">
        <f>SUMIFS('Rozpočet projektu'!$G$10:$G$4986,'Rozpočet projektu'!$I$10:$I$4986,$V32&amp;"*",'Rozpočet projektu'!$C$10:$C$4986,Z$1)</f>
        <v>0</v>
      </c>
      <c r="AA32" s="112">
        <f>SUMIFS('Rozpočet projektu'!$G$10:$G$4986,'Rozpočet projektu'!$I$10:$I$4986,$V32&amp;"*",'Rozpočet projektu'!$C$10:$C$4986,AA$1)</f>
        <v>0</v>
      </c>
      <c r="AB32" s="112">
        <f>SUMIFS('Rozpočet projektu'!$G$10:$G$4986,'Rozpočet projektu'!$I$10:$I$4986,$V32&amp;"*",'Rozpočet projektu'!$C$10:$C$4986,AB$1)</f>
        <v>0</v>
      </c>
      <c r="AC32" s="112">
        <f>SUMIFS('Rozpočet projektu'!$G$10:$G$4986,'Rozpočet projektu'!$I$10:$I$4986,$V32&amp;"*",'Rozpočet projektu'!$C$10:$C$4986,AC$1)</f>
        <v>0</v>
      </c>
      <c r="AD32" s="112">
        <f>SUMIFS('Rozpočet projektu'!$G$10:$G$4986,'Rozpočet projektu'!$I$10:$I$4986,$V32&amp;"*",'Rozpočet projektu'!$C$10:$C$4986,AD$1)</f>
        <v>0</v>
      </c>
      <c r="AE32" s="112">
        <f>SUMIFS('Rozpočet projektu'!$G$10:$G$4986,'Rozpočet projektu'!$I$10:$I$4986,$V32&amp;"*",'Rozpočet projektu'!$C$10:$C$4986,AE$1)</f>
        <v>0</v>
      </c>
      <c r="AF32" s="112">
        <f>SUMIFS('Rozpočet projektu'!$G$10:$G$4986,'Rozpočet projektu'!$I$10:$I$4986,$V32&amp;"*",'Rozpočet projektu'!$C$10:$C$4986,AF$1)</f>
        <v>0</v>
      </c>
      <c r="AG32" s="112">
        <f>SUMIFS('Rozpočet projektu'!$G$10:$G$4986,'Rozpočet projektu'!$I$10:$I$4986,$V32&amp;"*",'Rozpočet projektu'!$C$10:$C$4986,AG$1)</f>
        <v>0</v>
      </c>
      <c r="AH32" s="112">
        <f>SUMIFS('Rozpočet projektu'!$G$10:$G$4986,'Rozpočet projektu'!$I$10:$I$4986,$V32&amp;"*",'Rozpočet projektu'!$C$10:$C$4986,AH$1)</f>
        <v>0</v>
      </c>
      <c r="AI32" s="112">
        <f>SUMIFS('Rozpočet projektu'!$G$10:$G$4986,'Rozpočet projektu'!$I$10:$I$4986,$V32&amp;"*",'Rozpočet projektu'!$C$10:$C$4986,AI$1)</f>
        <v>0</v>
      </c>
      <c r="AJ32" s="112">
        <f>SUMIFS('Rozpočet projektu'!$G$10:$G$4986,'Rozpočet projektu'!$I$10:$I$4986,$V32&amp;"*",'Rozpočet projektu'!$C$10:$C$4986,AJ$1)</f>
        <v>0</v>
      </c>
      <c r="AK32" s="112">
        <f>SUMIFS('Rozpočet projektu'!$G$10:$G$4986,'Rozpočet projektu'!$I$10:$I$4986,$V32&amp;"*",'Rozpočet projektu'!$C$10:$C$4986,AK$1)</f>
        <v>0</v>
      </c>
      <c r="AL32" s="112">
        <f>SUMIFS('Rozpočet projektu'!$G$10:$G$4986,'Rozpočet projektu'!$I$10:$I$4986,$V32&amp;"*",'Rozpočet projektu'!$C$10:$C$4986,AL$1)</f>
        <v>0</v>
      </c>
      <c r="AM32" s="112">
        <f>SUMIFS('Rozpočet projektu'!$G$10:$G$4986,'Rozpočet projektu'!$I$10:$I$4986,$V32&amp;"*",'Rozpočet projektu'!$C$10:$C$4986,AM$1)</f>
        <v>0</v>
      </c>
      <c r="AN32" s="112">
        <f>SUMIFS('Rozpočet projektu'!$G$10:$G$4986,'Rozpočet projektu'!$I$10:$I$4986,$V32&amp;"*",'Rozpočet projektu'!$C$10:$C$4986,AN$1)</f>
        <v>0</v>
      </c>
      <c r="AO32" s="112">
        <f>SUMIFS('Rozpočet projektu'!$G$10:$G$4986,'Rozpočet projektu'!$I$10:$I$4986,$V32&amp;"*",'Rozpočet projektu'!$C$10:$C$4986,AO$1)</f>
        <v>0</v>
      </c>
      <c r="AP32" s="112">
        <f>SUMIFS('Rozpočet projektu'!$G$10:$G$4986,'Rozpočet projektu'!$I$10:$I$4986,$V32&amp;"*",'Rozpočet projektu'!$C$10:$C$4986,AP$1)</f>
        <v>0</v>
      </c>
      <c r="AQ32" s="112">
        <f>SUMIFS('Rozpočet projektu'!$G$10:$G$4986,'Rozpočet projektu'!$I$10:$I$4986,$V32&amp;"*",'Rozpočet projektu'!$C$10:$C$4986,AQ$1)</f>
        <v>0</v>
      </c>
      <c r="AR32" s="112">
        <f>SUMIFS('Rozpočet projektu'!$G$10:$G$4986,'Rozpočet projektu'!$I$10:$I$4986,$V32&amp;"*",'Rozpočet projektu'!$C$10:$C$4986,AR$1)</f>
        <v>0</v>
      </c>
      <c r="AS32" s="112">
        <f>SUMIFS('Rozpočet projektu'!$G$10:$G$4986,'Rozpočet projektu'!$I$10:$I$4986,$V32&amp;"*",'Rozpočet projektu'!$C$10:$C$4986,AS$1)</f>
        <v>0</v>
      </c>
      <c r="AT32" s="112">
        <f>SUMIFS('Rozpočet projektu'!$G$10:$G$4986,'Rozpočet projektu'!$I$10:$I$4986,$V32&amp;"*",'Rozpočet projektu'!$C$10:$C$4986,AT$1)</f>
        <v>0</v>
      </c>
      <c r="AU32" s="112">
        <f>SUMIFS('Rozpočet projektu'!$G$10:$G$4986,'Rozpočet projektu'!$I$10:$I$4986,$V32&amp;"*",'Rozpočet projektu'!$C$10:$C$4986,AU$1)</f>
        <v>0</v>
      </c>
      <c r="AV32" s="112">
        <f>SUMIFS('Rozpočet projektu'!$G$10:$G$4986,'Rozpočet projektu'!$I$10:$I$4986,$V32&amp;"*",'Rozpočet projektu'!$C$10:$C$4986,AV$1)</f>
        <v>0</v>
      </c>
      <c r="AW32" s="112">
        <f>SUMIFS('Rozpočet projektu'!$G$10:$G$4986,'Rozpočet projektu'!$I$10:$I$4986,$V32&amp;"*",'Rozpočet projektu'!$C$10:$C$4986,AW$1)</f>
        <v>0</v>
      </c>
    </row>
    <row r="33" spans="1:49" hidden="1" x14ac:dyDescent="0.2">
      <c r="A33" s="117" t="s">
        <v>77</v>
      </c>
      <c r="B33" s="113" t="s">
        <v>43</v>
      </c>
      <c r="C33" s="124">
        <f>SUMIFS('Rozpočet projektu'!$G$10:$G$4986,'Rozpočet projektu'!$I$10:$I$4986,$A33&amp;"*",'Rozpočet projektu'!$C$10:$C$4986,$B33)</f>
        <v>0</v>
      </c>
      <c r="D33" s="124" t="str">
        <f t="shared" si="1"/>
        <v/>
      </c>
      <c r="E33" s="124" t="str">
        <f t="shared" si="2"/>
        <v/>
      </c>
      <c r="F33" s="119"/>
      <c r="V33" s="112" t="s">
        <v>115</v>
      </c>
      <c r="W33" s="112">
        <f>SUMIFS('Rozpočet projektu'!$G$10:$G$4986,'Rozpočet projektu'!$I$10:$I$4986,$V33&amp;"*",'Rozpočet projektu'!$C$10:$C$4986,W$1)</f>
        <v>0</v>
      </c>
      <c r="X33" s="112">
        <f>SUMIFS('Rozpočet projektu'!$G$10:$G$4986,'Rozpočet projektu'!$I$10:$I$4986,$V33&amp;"*",'Rozpočet projektu'!$C$10:$C$4986,X$1)</f>
        <v>0</v>
      </c>
      <c r="Y33" s="112">
        <f>SUMIFS('Rozpočet projektu'!$G$10:$G$4986,'Rozpočet projektu'!$I$10:$I$4986,$V33&amp;"*",'Rozpočet projektu'!$C$10:$C$4986,Y$1)</f>
        <v>0</v>
      </c>
      <c r="Z33" s="112">
        <f>SUMIFS('Rozpočet projektu'!$G$10:$G$4986,'Rozpočet projektu'!$I$10:$I$4986,$V33&amp;"*",'Rozpočet projektu'!$C$10:$C$4986,Z$1)</f>
        <v>0</v>
      </c>
      <c r="AA33" s="112">
        <f>SUMIFS('Rozpočet projektu'!$G$10:$G$4986,'Rozpočet projektu'!$I$10:$I$4986,$V33&amp;"*",'Rozpočet projektu'!$C$10:$C$4986,AA$1)</f>
        <v>0</v>
      </c>
      <c r="AB33" s="112">
        <f>SUMIFS('Rozpočet projektu'!$G$10:$G$4986,'Rozpočet projektu'!$I$10:$I$4986,$V33&amp;"*",'Rozpočet projektu'!$C$10:$C$4986,AB$1)</f>
        <v>0</v>
      </c>
      <c r="AC33" s="112">
        <f>SUMIFS('Rozpočet projektu'!$G$10:$G$4986,'Rozpočet projektu'!$I$10:$I$4986,$V33&amp;"*",'Rozpočet projektu'!$C$10:$C$4986,AC$1)</f>
        <v>0</v>
      </c>
      <c r="AD33" s="112">
        <f>SUMIFS('Rozpočet projektu'!$G$10:$G$4986,'Rozpočet projektu'!$I$10:$I$4986,$V33&amp;"*",'Rozpočet projektu'!$C$10:$C$4986,AD$1)</f>
        <v>0</v>
      </c>
      <c r="AE33" s="112">
        <f>SUMIFS('Rozpočet projektu'!$G$10:$G$4986,'Rozpočet projektu'!$I$10:$I$4986,$V33&amp;"*",'Rozpočet projektu'!$C$10:$C$4986,AE$1)</f>
        <v>0</v>
      </c>
      <c r="AF33" s="112">
        <f>SUMIFS('Rozpočet projektu'!$G$10:$G$4986,'Rozpočet projektu'!$I$10:$I$4986,$V33&amp;"*",'Rozpočet projektu'!$C$10:$C$4986,AF$1)</f>
        <v>0</v>
      </c>
      <c r="AG33" s="112">
        <f>SUMIFS('Rozpočet projektu'!$G$10:$G$4986,'Rozpočet projektu'!$I$10:$I$4986,$V33&amp;"*",'Rozpočet projektu'!$C$10:$C$4986,AG$1)</f>
        <v>0</v>
      </c>
      <c r="AH33" s="112">
        <f>SUMIFS('Rozpočet projektu'!$G$10:$G$4986,'Rozpočet projektu'!$I$10:$I$4986,$V33&amp;"*",'Rozpočet projektu'!$C$10:$C$4986,AH$1)</f>
        <v>0</v>
      </c>
      <c r="AI33" s="112">
        <f>SUMIFS('Rozpočet projektu'!$G$10:$G$4986,'Rozpočet projektu'!$I$10:$I$4986,$V33&amp;"*",'Rozpočet projektu'!$C$10:$C$4986,AI$1)</f>
        <v>0</v>
      </c>
      <c r="AJ33" s="112">
        <f>SUMIFS('Rozpočet projektu'!$G$10:$G$4986,'Rozpočet projektu'!$I$10:$I$4986,$V33&amp;"*",'Rozpočet projektu'!$C$10:$C$4986,AJ$1)</f>
        <v>0</v>
      </c>
      <c r="AK33" s="112">
        <f>SUMIFS('Rozpočet projektu'!$G$10:$G$4986,'Rozpočet projektu'!$I$10:$I$4986,$V33&amp;"*",'Rozpočet projektu'!$C$10:$C$4986,AK$1)</f>
        <v>0</v>
      </c>
      <c r="AL33" s="112">
        <f>SUMIFS('Rozpočet projektu'!$G$10:$G$4986,'Rozpočet projektu'!$I$10:$I$4986,$V33&amp;"*",'Rozpočet projektu'!$C$10:$C$4986,AL$1)</f>
        <v>0</v>
      </c>
      <c r="AM33" s="112">
        <f>SUMIFS('Rozpočet projektu'!$G$10:$G$4986,'Rozpočet projektu'!$I$10:$I$4986,$V33&amp;"*",'Rozpočet projektu'!$C$10:$C$4986,AM$1)</f>
        <v>0</v>
      </c>
      <c r="AN33" s="112">
        <f>SUMIFS('Rozpočet projektu'!$G$10:$G$4986,'Rozpočet projektu'!$I$10:$I$4986,$V33&amp;"*",'Rozpočet projektu'!$C$10:$C$4986,AN$1)</f>
        <v>0</v>
      </c>
      <c r="AO33" s="112">
        <f>SUMIFS('Rozpočet projektu'!$G$10:$G$4986,'Rozpočet projektu'!$I$10:$I$4986,$V33&amp;"*",'Rozpočet projektu'!$C$10:$C$4986,AO$1)</f>
        <v>0</v>
      </c>
      <c r="AP33" s="112">
        <f>SUMIFS('Rozpočet projektu'!$G$10:$G$4986,'Rozpočet projektu'!$I$10:$I$4986,$V33&amp;"*",'Rozpočet projektu'!$C$10:$C$4986,AP$1)</f>
        <v>0</v>
      </c>
      <c r="AQ33" s="112">
        <f>SUMIFS('Rozpočet projektu'!$G$10:$G$4986,'Rozpočet projektu'!$I$10:$I$4986,$V33&amp;"*",'Rozpočet projektu'!$C$10:$C$4986,AQ$1)</f>
        <v>0</v>
      </c>
      <c r="AR33" s="112">
        <f>SUMIFS('Rozpočet projektu'!$G$10:$G$4986,'Rozpočet projektu'!$I$10:$I$4986,$V33&amp;"*",'Rozpočet projektu'!$C$10:$C$4986,AR$1)</f>
        <v>0</v>
      </c>
      <c r="AS33" s="112">
        <f>SUMIFS('Rozpočet projektu'!$G$10:$G$4986,'Rozpočet projektu'!$I$10:$I$4986,$V33&amp;"*",'Rozpočet projektu'!$C$10:$C$4986,AS$1)</f>
        <v>0</v>
      </c>
      <c r="AT33" s="112">
        <f>SUMIFS('Rozpočet projektu'!$G$10:$G$4986,'Rozpočet projektu'!$I$10:$I$4986,$V33&amp;"*",'Rozpočet projektu'!$C$10:$C$4986,AT$1)</f>
        <v>0</v>
      </c>
      <c r="AU33" s="112">
        <f>SUMIFS('Rozpočet projektu'!$G$10:$G$4986,'Rozpočet projektu'!$I$10:$I$4986,$V33&amp;"*",'Rozpočet projektu'!$C$10:$C$4986,AU$1)</f>
        <v>0</v>
      </c>
      <c r="AV33" s="112">
        <f>SUMIFS('Rozpočet projektu'!$G$10:$G$4986,'Rozpočet projektu'!$I$10:$I$4986,$V33&amp;"*",'Rozpočet projektu'!$C$10:$C$4986,AV$1)</f>
        <v>0</v>
      </c>
      <c r="AW33" s="112">
        <f>SUMIFS('Rozpočet projektu'!$G$10:$G$4986,'Rozpočet projektu'!$I$10:$I$4986,$V33&amp;"*",'Rozpočet projektu'!$C$10:$C$4986,AW$1)</f>
        <v>0</v>
      </c>
    </row>
    <row r="34" spans="1:49" ht="25.5" hidden="1" x14ac:dyDescent="0.2">
      <c r="A34" s="117" t="s">
        <v>77</v>
      </c>
      <c r="B34" s="113" t="s">
        <v>44</v>
      </c>
      <c r="C34" s="124">
        <f>SUMIFS('Rozpočet projektu'!$G$10:$G$4986,'Rozpočet projektu'!$I$10:$I$4986,$A34&amp;"*",'Rozpočet projektu'!$C$10:$C$4986,$B34)</f>
        <v>0</v>
      </c>
      <c r="D34" s="124" t="str">
        <f t="shared" si="1"/>
        <v/>
      </c>
      <c r="E34" s="124" t="str">
        <f t="shared" si="2"/>
        <v/>
      </c>
      <c r="F34" s="119"/>
      <c r="V34" s="112" t="s">
        <v>116</v>
      </c>
      <c r="W34" s="112">
        <f>SUMIFS('Rozpočet projektu'!$G$10:$G$4986,'Rozpočet projektu'!$I$10:$I$4986,$V34&amp;"*",'Rozpočet projektu'!$C$10:$C$4986,W$1)</f>
        <v>0</v>
      </c>
      <c r="X34" s="112">
        <f>SUMIFS('Rozpočet projektu'!$G$10:$G$4986,'Rozpočet projektu'!$I$10:$I$4986,$V34&amp;"*",'Rozpočet projektu'!$C$10:$C$4986,X$1)</f>
        <v>0</v>
      </c>
      <c r="Y34" s="112">
        <f>SUMIFS('Rozpočet projektu'!$G$10:$G$4986,'Rozpočet projektu'!$I$10:$I$4986,$V34&amp;"*",'Rozpočet projektu'!$C$10:$C$4986,Y$1)</f>
        <v>0</v>
      </c>
      <c r="Z34" s="112">
        <f>SUMIFS('Rozpočet projektu'!$G$10:$G$4986,'Rozpočet projektu'!$I$10:$I$4986,$V34&amp;"*",'Rozpočet projektu'!$C$10:$C$4986,Z$1)</f>
        <v>0</v>
      </c>
      <c r="AA34" s="112">
        <f>SUMIFS('Rozpočet projektu'!$G$10:$G$4986,'Rozpočet projektu'!$I$10:$I$4986,$V34&amp;"*",'Rozpočet projektu'!$C$10:$C$4986,AA$1)</f>
        <v>0</v>
      </c>
      <c r="AB34" s="112">
        <f>SUMIFS('Rozpočet projektu'!$G$10:$G$4986,'Rozpočet projektu'!$I$10:$I$4986,$V34&amp;"*",'Rozpočet projektu'!$C$10:$C$4986,AB$1)</f>
        <v>0</v>
      </c>
      <c r="AC34" s="112">
        <f>SUMIFS('Rozpočet projektu'!$G$10:$G$4986,'Rozpočet projektu'!$I$10:$I$4986,$V34&amp;"*",'Rozpočet projektu'!$C$10:$C$4986,AC$1)</f>
        <v>0</v>
      </c>
      <c r="AD34" s="112">
        <f>SUMIFS('Rozpočet projektu'!$G$10:$G$4986,'Rozpočet projektu'!$I$10:$I$4986,$V34&amp;"*",'Rozpočet projektu'!$C$10:$C$4986,AD$1)</f>
        <v>0</v>
      </c>
      <c r="AE34" s="112">
        <f>SUMIFS('Rozpočet projektu'!$G$10:$G$4986,'Rozpočet projektu'!$I$10:$I$4986,$V34&amp;"*",'Rozpočet projektu'!$C$10:$C$4986,AE$1)</f>
        <v>0</v>
      </c>
      <c r="AF34" s="112">
        <f>SUMIFS('Rozpočet projektu'!$G$10:$G$4986,'Rozpočet projektu'!$I$10:$I$4986,$V34&amp;"*",'Rozpočet projektu'!$C$10:$C$4986,AF$1)</f>
        <v>0</v>
      </c>
      <c r="AG34" s="112">
        <f>SUMIFS('Rozpočet projektu'!$G$10:$G$4986,'Rozpočet projektu'!$I$10:$I$4986,$V34&amp;"*",'Rozpočet projektu'!$C$10:$C$4986,AG$1)</f>
        <v>0</v>
      </c>
      <c r="AH34" s="112">
        <f>SUMIFS('Rozpočet projektu'!$G$10:$G$4986,'Rozpočet projektu'!$I$10:$I$4986,$V34&amp;"*",'Rozpočet projektu'!$C$10:$C$4986,AH$1)</f>
        <v>0</v>
      </c>
      <c r="AI34" s="112">
        <f>SUMIFS('Rozpočet projektu'!$G$10:$G$4986,'Rozpočet projektu'!$I$10:$I$4986,$V34&amp;"*",'Rozpočet projektu'!$C$10:$C$4986,AI$1)</f>
        <v>0</v>
      </c>
      <c r="AJ34" s="112">
        <f>SUMIFS('Rozpočet projektu'!$G$10:$G$4986,'Rozpočet projektu'!$I$10:$I$4986,$V34&amp;"*",'Rozpočet projektu'!$C$10:$C$4986,AJ$1)</f>
        <v>0</v>
      </c>
      <c r="AK34" s="112">
        <f>SUMIFS('Rozpočet projektu'!$G$10:$G$4986,'Rozpočet projektu'!$I$10:$I$4986,$V34&amp;"*",'Rozpočet projektu'!$C$10:$C$4986,AK$1)</f>
        <v>0</v>
      </c>
      <c r="AL34" s="112">
        <f>SUMIFS('Rozpočet projektu'!$G$10:$G$4986,'Rozpočet projektu'!$I$10:$I$4986,$V34&amp;"*",'Rozpočet projektu'!$C$10:$C$4986,AL$1)</f>
        <v>0</v>
      </c>
      <c r="AM34" s="112">
        <f>SUMIFS('Rozpočet projektu'!$G$10:$G$4986,'Rozpočet projektu'!$I$10:$I$4986,$V34&amp;"*",'Rozpočet projektu'!$C$10:$C$4986,AM$1)</f>
        <v>0</v>
      </c>
      <c r="AN34" s="112">
        <f>SUMIFS('Rozpočet projektu'!$G$10:$G$4986,'Rozpočet projektu'!$I$10:$I$4986,$V34&amp;"*",'Rozpočet projektu'!$C$10:$C$4986,AN$1)</f>
        <v>0</v>
      </c>
      <c r="AO34" s="112">
        <f>SUMIFS('Rozpočet projektu'!$G$10:$G$4986,'Rozpočet projektu'!$I$10:$I$4986,$V34&amp;"*",'Rozpočet projektu'!$C$10:$C$4986,AO$1)</f>
        <v>0</v>
      </c>
      <c r="AP34" s="112">
        <f>SUMIFS('Rozpočet projektu'!$G$10:$G$4986,'Rozpočet projektu'!$I$10:$I$4986,$V34&amp;"*",'Rozpočet projektu'!$C$10:$C$4986,AP$1)</f>
        <v>0</v>
      </c>
      <c r="AQ34" s="112">
        <f>SUMIFS('Rozpočet projektu'!$G$10:$G$4986,'Rozpočet projektu'!$I$10:$I$4986,$V34&amp;"*",'Rozpočet projektu'!$C$10:$C$4986,AQ$1)</f>
        <v>0</v>
      </c>
      <c r="AR34" s="112">
        <f>SUMIFS('Rozpočet projektu'!$G$10:$G$4986,'Rozpočet projektu'!$I$10:$I$4986,$V34&amp;"*",'Rozpočet projektu'!$C$10:$C$4986,AR$1)</f>
        <v>0</v>
      </c>
      <c r="AS34" s="112">
        <f>SUMIFS('Rozpočet projektu'!$G$10:$G$4986,'Rozpočet projektu'!$I$10:$I$4986,$V34&amp;"*",'Rozpočet projektu'!$C$10:$C$4986,AS$1)</f>
        <v>0</v>
      </c>
      <c r="AT34" s="112">
        <f>SUMIFS('Rozpočet projektu'!$G$10:$G$4986,'Rozpočet projektu'!$I$10:$I$4986,$V34&amp;"*",'Rozpočet projektu'!$C$10:$C$4986,AT$1)</f>
        <v>0</v>
      </c>
      <c r="AU34" s="112">
        <f>SUMIFS('Rozpočet projektu'!$G$10:$G$4986,'Rozpočet projektu'!$I$10:$I$4986,$V34&amp;"*",'Rozpočet projektu'!$C$10:$C$4986,AU$1)</f>
        <v>0</v>
      </c>
      <c r="AV34" s="112">
        <f>SUMIFS('Rozpočet projektu'!$G$10:$G$4986,'Rozpočet projektu'!$I$10:$I$4986,$V34&amp;"*",'Rozpočet projektu'!$C$10:$C$4986,AV$1)</f>
        <v>0</v>
      </c>
      <c r="AW34" s="112">
        <f>SUMIFS('Rozpočet projektu'!$G$10:$G$4986,'Rozpočet projektu'!$I$10:$I$4986,$V34&amp;"*",'Rozpočet projektu'!$C$10:$C$4986,AW$1)</f>
        <v>0</v>
      </c>
    </row>
    <row r="35" spans="1:49" ht="38.25" hidden="1" x14ac:dyDescent="0.2">
      <c r="A35" s="117" t="s">
        <v>77</v>
      </c>
      <c r="B35" s="113" t="s">
        <v>45</v>
      </c>
      <c r="C35" s="124">
        <f>SUMIFS('Rozpočet projektu'!$G$10:$G$4986,'Rozpočet projektu'!$I$10:$I$4986,$A35&amp;"*",'Rozpočet projektu'!$C$10:$C$4986,$B35)</f>
        <v>0</v>
      </c>
      <c r="D35" s="124" t="str">
        <f t="shared" si="1"/>
        <v/>
      </c>
      <c r="E35" s="124" t="str">
        <f t="shared" si="2"/>
        <v/>
      </c>
      <c r="F35" s="119"/>
      <c r="V35" s="112" t="s">
        <v>117</v>
      </c>
      <c r="W35" s="112">
        <f>SUMIFS('Rozpočet projektu'!$G$10:$G$4986,'Rozpočet projektu'!$I$10:$I$4986,$V35&amp;"*",'Rozpočet projektu'!$C$10:$C$4986,W$1)</f>
        <v>0</v>
      </c>
      <c r="X35" s="112">
        <f>SUMIFS('Rozpočet projektu'!$G$10:$G$4986,'Rozpočet projektu'!$I$10:$I$4986,$V35&amp;"*",'Rozpočet projektu'!$C$10:$C$4986,X$1)</f>
        <v>0</v>
      </c>
      <c r="Y35" s="112">
        <f>SUMIFS('Rozpočet projektu'!$G$10:$G$4986,'Rozpočet projektu'!$I$10:$I$4986,$V35&amp;"*",'Rozpočet projektu'!$C$10:$C$4986,Y$1)</f>
        <v>0</v>
      </c>
      <c r="Z35" s="112">
        <f>SUMIFS('Rozpočet projektu'!$G$10:$G$4986,'Rozpočet projektu'!$I$10:$I$4986,$V35&amp;"*",'Rozpočet projektu'!$C$10:$C$4986,Z$1)</f>
        <v>0</v>
      </c>
      <c r="AA35" s="112">
        <f>SUMIFS('Rozpočet projektu'!$G$10:$G$4986,'Rozpočet projektu'!$I$10:$I$4986,$V35&amp;"*",'Rozpočet projektu'!$C$10:$C$4986,AA$1)</f>
        <v>0</v>
      </c>
      <c r="AB35" s="112">
        <f>SUMIFS('Rozpočet projektu'!$G$10:$G$4986,'Rozpočet projektu'!$I$10:$I$4986,$V35&amp;"*",'Rozpočet projektu'!$C$10:$C$4986,AB$1)</f>
        <v>0</v>
      </c>
      <c r="AC35" s="112">
        <f>SUMIFS('Rozpočet projektu'!$G$10:$G$4986,'Rozpočet projektu'!$I$10:$I$4986,$V35&amp;"*",'Rozpočet projektu'!$C$10:$C$4986,AC$1)</f>
        <v>0</v>
      </c>
      <c r="AD35" s="112">
        <f>SUMIFS('Rozpočet projektu'!$G$10:$G$4986,'Rozpočet projektu'!$I$10:$I$4986,$V35&amp;"*",'Rozpočet projektu'!$C$10:$C$4986,AD$1)</f>
        <v>0</v>
      </c>
      <c r="AE35" s="112">
        <f>SUMIFS('Rozpočet projektu'!$G$10:$G$4986,'Rozpočet projektu'!$I$10:$I$4986,$V35&amp;"*",'Rozpočet projektu'!$C$10:$C$4986,AE$1)</f>
        <v>0</v>
      </c>
      <c r="AF35" s="112">
        <f>SUMIFS('Rozpočet projektu'!$G$10:$G$4986,'Rozpočet projektu'!$I$10:$I$4986,$V35&amp;"*",'Rozpočet projektu'!$C$10:$C$4986,AF$1)</f>
        <v>0</v>
      </c>
      <c r="AG35" s="112">
        <f>SUMIFS('Rozpočet projektu'!$G$10:$G$4986,'Rozpočet projektu'!$I$10:$I$4986,$V35&amp;"*",'Rozpočet projektu'!$C$10:$C$4986,AG$1)</f>
        <v>0</v>
      </c>
      <c r="AH35" s="112">
        <f>SUMIFS('Rozpočet projektu'!$G$10:$G$4986,'Rozpočet projektu'!$I$10:$I$4986,$V35&amp;"*",'Rozpočet projektu'!$C$10:$C$4986,AH$1)</f>
        <v>0</v>
      </c>
      <c r="AI35" s="112">
        <f>SUMIFS('Rozpočet projektu'!$G$10:$G$4986,'Rozpočet projektu'!$I$10:$I$4986,$V35&amp;"*",'Rozpočet projektu'!$C$10:$C$4986,AI$1)</f>
        <v>0</v>
      </c>
      <c r="AJ35" s="112">
        <f>SUMIFS('Rozpočet projektu'!$G$10:$G$4986,'Rozpočet projektu'!$I$10:$I$4986,$V35&amp;"*",'Rozpočet projektu'!$C$10:$C$4986,AJ$1)</f>
        <v>0</v>
      </c>
      <c r="AK35" s="112">
        <f>SUMIFS('Rozpočet projektu'!$G$10:$G$4986,'Rozpočet projektu'!$I$10:$I$4986,$V35&amp;"*",'Rozpočet projektu'!$C$10:$C$4986,AK$1)</f>
        <v>0</v>
      </c>
      <c r="AL35" s="112">
        <f>SUMIFS('Rozpočet projektu'!$G$10:$G$4986,'Rozpočet projektu'!$I$10:$I$4986,$V35&amp;"*",'Rozpočet projektu'!$C$10:$C$4986,AL$1)</f>
        <v>0</v>
      </c>
      <c r="AM35" s="112">
        <f>SUMIFS('Rozpočet projektu'!$G$10:$G$4986,'Rozpočet projektu'!$I$10:$I$4986,$V35&amp;"*",'Rozpočet projektu'!$C$10:$C$4986,AM$1)</f>
        <v>0</v>
      </c>
      <c r="AN35" s="112">
        <f>SUMIFS('Rozpočet projektu'!$G$10:$G$4986,'Rozpočet projektu'!$I$10:$I$4986,$V35&amp;"*",'Rozpočet projektu'!$C$10:$C$4986,AN$1)</f>
        <v>0</v>
      </c>
      <c r="AO35" s="112">
        <f>SUMIFS('Rozpočet projektu'!$G$10:$G$4986,'Rozpočet projektu'!$I$10:$I$4986,$V35&amp;"*",'Rozpočet projektu'!$C$10:$C$4986,AO$1)</f>
        <v>0</v>
      </c>
      <c r="AP35" s="112">
        <f>SUMIFS('Rozpočet projektu'!$G$10:$G$4986,'Rozpočet projektu'!$I$10:$I$4986,$V35&amp;"*",'Rozpočet projektu'!$C$10:$C$4986,AP$1)</f>
        <v>0</v>
      </c>
      <c r="AQ35" s="112">
        <f>SUMIFS('Rozpočet projektu'!$G$10:$G$4986,'Rozpočet projektu'!$I$10:$I$4986,$V35&amp;"*",'Rozpočet projektu'!$C$10:$C$4986,AQ$1)</f>
        <v>0</v>
      </c>
      <c r="AR35" s="112">
        <f>SUMIFS('Rozpočet projektu'!$G$10:$G$4986,'Rozpočet projektu'!$I$10:$I$4986,$V35&amp;"*",'Rozpočet projektu'!$C$10:$C$4986,AR$1)</f>
        <v>0</v>
      </c>
      <c r="AS35" s="112">
        <f>SUMIFS('Rozpočet projektu'!$G$10:$G$4986,'Rozpočet projektu'!$I$10:$I$4986,$V35&amp;"*",'Rozpočet projektu'!$C$10:$C$4986,AS$1)</f>
        <v>0</v>
      </c>
      <c r="AT35" s="112">
        <f>SUMIFS('Rozpočet projektu'!$G$10:$G$4986,'Rozpočet projektu'!$I$10:$I$4986,$V35&amp;"*",'Rozpočet projektu'!$C$10:$C$4986,AT$1)</f>
        <v>0</v>
      </c>
      <c r="AU35" s="112">
        <f>SUMIFS('Rozpočet projektu'!$G$10:$G$4986,'Rozpočet projektu'!$I$10:$I$4986,$V35&amp;"*",'Rozpočet projektu'!$C$10:$C$4986,AU$1)</f>
        <v>0</v>
      </c>
      <c r="AV35" s="112">
        <f>SUMIFS('Rozpočet projektu'!$G$10:$G$4986,'Rozpočet projektu'!$I$10:$I$4986,$V35&amp;"*",'Rozpočet projektu'!$C$10:$C$4986,AV$1)</f>
        <v>0</v>
      </c>
      <c r="AW35" s="112">
        <f>SUMIFS('Rozpočet projektu'!$G$10:$G$4986,'Rozpočet projektu'!$I$10:$I$4986,$V35&amp;"*",'Rozpočet projektu'!$C$10:$C$4986,AW$1)</f>
        <v>0</v>
      </c>
    </row>
    <row r="36" spans="1:49" hidden="1" x14ac:dyDescent="0.2">
      <c r="A36" s="117" t="s">
        <v>77</v>
      </c>
      <c r="B36" s="113" t="s">
        <v>46</v>
      </c>
      <c r="C36" s="124">
        <f>SUMIFS('Rozpočet projektu'!$G$10:$G$4986,'Rozpočet projektu'!$I$10:$I$4986,$A36&amp;"*",'Rozpočet projektu'!$C$10:$C$4986,$B36)</f>
        <v>0</v>
      </c>
      <c r="D36" s="124" t="str">
        <f t="shared" si="1"/>
        <v/>
      </c>
      <c r="E36" s="124" t="str">
        <f t="shared" si="2"/>
        <v/>
      </c>
      <c r="F36" s="119"/>
      <c r="V36" s="112" t="s">
        <v>118</v>
      </c>
      <c r="W36" s="112">
        <f>SUMIFS('Rozpočet projektu'!$G$10:$G$4986,'Rozpočet projektu'!$I$10:$I$4986,$V36&amp;"*",'Rozpočet projektu'!$C$10:$C$4986,W$1)</f>
        <v>0</v>
      </c>
      <c r="X36" s="112">
        <f>SUMIFS('Rozpočet projektu'!$G$10:$G$4986,'Rozpočet projektu'!$I$10:$I$4986,$V36&amp;"*",'Rozpočet projektu'!$C$10:$C$4986,X$1)</f>
        <v>0</v>
      </c>
      <c r="Y36" s="112">
        <f>SUMIFS('Rozpočet projektu'!$G$10:$G$4986,'Rozpočet projektu'!$I$10:$I$4986,$V36&amp;"*",'Rozpočet projektu'!$C$10:$C$4986,Y$1)</f>
        <v>0</v>
      </c>
      <c r="Z36" s="112">
        <f>SUMIFS('Rozpočet projektu'!$G$10:$G$4986,'Rozpočet projektu'!$I$10:$I$4986,$V36&amp;"*",'Rozpočet projektu'!$C$10:$C$4986,Z$1)</f>
        <v>0</v>
      </c>
      <c r="AA36" s="112">
        <f>SUMIFS('Rozpočet projektu'!$G$10:$G$4986,'Rozpočet projektu'!$I$10:$I$4986,$V36&amp;"*",'Rozpočet projektu'!$C$10:$C$4986,AA$1)</f>
        <v>0</v>
      </c>
      <c r="AB36" s="112">
        <f>SUMIFS('Rozpočet projektu'!$G$10:$G$4986,'Rozpočet projektu'!$I$10:$I$4986,$V36&amp;"*",'Rozpočet projektu'!$C$10:$C$4986,AB$1)</f>
        <v>0</v>
      </c>
      <c r="AC36" s="112">
        <f>SUMIFS('Rozpočet projektu'!$G$10:$G$4986,'Rozpočet projektu'!$I$10:$I$4986,$V36&amp;"*",'Rozpočet projektu'!$C$10:$C$4986,AC$1)</f>
        <v>0</v>
      </c>
      <c r="AD36" s="112">
        <f>SUMIFS('Rozpočet projektu'!$G$10:$G$4986,'Rozpočet projektu'!$I$10:$I$4986,$V36&amp;"*",'Rozpočet projektu'!$C$10:$C$4986,AD$1)</f>
        <v>0</v>
      </c>
      <c r="AE36" s="112">
        <f>SUMIFS('Rozpočet projektu'!$G$10:$G$4986,'Rozpočet projektu'!$I$10:$I$4986,$V36&amp;"*",'Rozpočet projektu'!$C$10:$C$4986,AE$1)</f>
        <v>0</v>
      </c>
      <c r="AF36" s="112">
        <f>SUMIFS('Rozpočet projektu'!$G$10:$G$4986,'Rozpočet projektu'!$I$10:$I$4986,$V36&amp;"*",'Rozpočet projektu'!$C$10:$C$4986,AF$1)</f>
        <v>0</v>
      </c>
      <c r="AG36" s="112">
        <f>SUMIFS('Rozpočet projektu'!$G$10:$G$4986,'Rozpočet projektu'!$I$10:$I$4986,$V36&amp;"*",'Rozpočet projektu'!$C$10:$C$4986,AG$1)</f>
        <v>0</v>
      </c>
      <c r="AH36" s="112">
        <f>SUMIFS('Rozpočet projektu'!$G$10:$G$4986,'Rozpočet projektu'!$I$10:$I$4986,$V36&amp;"*",'Rozpočet projektu'!$C$10:$C$4986,AH$1)</f>
        <v>0</v>
      </c>
      <c r="AI36" s="112">
        <f>SUMIFS('Rozpočet projektu'!$G$10:$G$4986,'Rozpočet projektu'!$I$10:$I$4986,$V36&amp;"*",'Rozpočet projektu'!$C$10:$C$4986,AI$1)</f>
        <v>0</v>
      </c>
      <c r="AJ36" s="112">
        <f>SUMIFS('Rozpočet projektu'!$G$10:$G$4986,'Rozpočet projektu'!$I$10:$I$4986,$V36&amp;"*",'Rozpočet projektu'!$C$10:$C$4986,AJ$1)</f>
        <v>0</v>
      </c>
      <c r="AK36" s="112">
        <f>SUMIFS('Rozpočet projektu'!$G$10:$G$4986,'Rozpočet projektu'!$I$10:$I$4986,$V36&amp;"*",'Rozpočet projektu'!$C$10:$C$4986,AK$1)</f>
        <v>0</v>
      </c>
      <c r="AL36" s="112">
        <f>SUMIFS('Rozpočet projektu'!$G$10:$G$4986,'Rozpočet projektu'!$I$10:$I$4986,$V36&amp;"*",'Rozpočet projektu'!$C$10:$C$4986,AL$1)</f>
        <v>0</v>
      </c>
      <c r="AM36" s="112">
        <f>SUMIFS('Rozpočet projektu'!$G$10:$G$4986,'Rozpočet projektu'!$I$10:$I$4986,$V36&amp;"*",'Rozpočet projektu'!$C$10:$C$4986,AM$1)</f>
        <v>0</v>
      </c>
      <c r="AN36" s="112">
        <f>SUMIFS('Rozpočet projektu'!$G$10:$G$4986,'Rozpočet projektu'!$I$10:$I$4986,$V36&amp;"*",'Rozpočet projektu'!$C$10:$C$4986,AN$1)</f>
        <v>0</v>
      </c>
      <c r="AO36" s="112">
        <f>SUMIFS('Rozpočet projektu'!$G$10:$G$4986,'Rozpočet projektu'!$I$10:$I$4986,$V36&amp;"*",'Rozpočet projektu'!$C$10:$C$4986,AO$1)</f>
        <v>0</v>
      </c>
      <c r="AP36" s="112">
        <f>SUMIFS('Rozpočet projektu'!$G$10:$G$4986,'Rozpočet projektu'!$I$10:$I$4986,$V36&amp;"*",'Rozpočet projektu'!$C$10:$C$4986,AP$1)</f>
        <v>0</v>
      </c>
      <c r="AQ36" s="112">
        <f>SUMIFS('Rozpočet projektu'!$G$10:$G$4986,'Rozpočet projektu'!$I$10:$I$4986,$V36&amp;"*",'Rozpočet projektu'!$C$10:$C$4986,AQ$1)</f>
        <v>0</v>
      </c>
      <c r="AR36" s="112">
        <f>SUMIFS('Rozpočet projektu'!$G$10:$G$4986,'Rozpočet projektu'!$I$10:$I$4986,$V36&amp;"*",'Rozpočet projektu'!$C$10:$C$4986,AR$1)</f>
        <v>0</v>
      </c>
      <c r="AS36" s="112">
        <f>SUMIFS('Rozpočet projektu'!$G$10:$G$4986,'Rozpočet projektu'!$I$10:$I$4986,$V36&amp;"*",'Rozpočet projektu'!$C$10:$C$4986,AS$1)</f>
        <v>0</v>
      </c>
      <c r="AT36" s="112">
        <f>SUMIFS('Rozpočet projektu'!$G$10:$G$4986,'Rozpočet projektu'!$I$10:$I$4986,$V36&amp;"*",'Rozpočet projektu'!$C$10:$C$4986,AT$1)</f>
        <v>0</v>
      </c>
      <c r="AU36" s="112">
        <f>SUMIFS('Rozpočet projektu'!$G$10:$G$4986,'Rozpočet projektu'!$I$10:$I$4986,$V36&amp;"*",'Rozpočet projektu'!$C$10:$C$4986,AU$1)</f>
        <v>0</v>
      </c>
      <c r="AV36" s="112">
        <f>SUMIFS('Rozpočet projektu'!$G$10:$G$4986,'Rozpočet projektu'!$I$10:$I$4986,$V36&amp;"*",'Rozpočet projektu'!$C$10:$C$4986,AV$1)</f>
        <v>0</v>
      </c>
      <c r="AW36" s="112">
        <f>SUMIFS('Rozpočet projektu'!$G$10:$G$4986,'Rozpočet projektu'!$I$10:$I$4986,$V36&amp;"*",'Rozpočet projektu'!$C$10:$C$4986,AW$1)</f>
        <v>0</v>
      </c>
    </row>
    <row r="37" spans="1:49" ht="51" hidden="1" x14ac:dyDescent="0.2">
      <c r="A37" s="117" t="s">
        <v>77</v>
      </c>
      <c r="B37" s="113" t="s">
        <v>47</v>
      </c>
      <c r="C37" s="124">
        <f>SUMIFS('Rozpočet projektu'!$G$10:$G$4986,'Rozpočet projektu'!$I$10:$I$4986,$A37&amp;"*",'Rozpočet projektu'!$C$10:$C$4986,$B37)</f>
        <v>0</v>
      </c>
      <c r="D37" s="124" t="str">
        <f t="shared" si="1"/>
        <v/>
      </c>
      <c r="E37" s="124" t="str">
        <f t="shared" si="2"/>
        <v/>
      </c>
      <c r="F37" s="119"/>
      <c r="V37" s="112" t="s">
        <v>119</v>
      </c>
      <c r="W37" s="112">
        <f>SUMIFS('Rozpočet projektu'!$G$10:$G$4986,'Rozpočet projektu'!$I$10:$I$4986,$V37&amp;"*",'Rozpočet projektu'!$C$10:$C$4986,W$1)</f>
        <v>0</v>
      </c>
      <c r="X37" s="112">
        <f>SUMIFS('Rozpočet projektu'!$G$10:$G$4986,'Rozpočet projektu'!$I$10:$I$4986,$V37&amp;"*",'Rozpočet projektu'!$C$10:$C$4986,X$1)</f>
        <v>0</v>
      </c>
      <c r="Y37" s="112">
        <f>SUMIFS('Rozpočet projektu'!$G$10:$G$4986,'Rozpočet projektu'!$I$10:$I$4986,$V37&amp;"*",'Rozpočet projektu'!$C$10:$C$4986,Y$1)</f>
        <v>0</v>
      </c>
      <c r="Z37" s="112">
        <f>SUMIFS('Rozpočet projektu'!$G$10:$G$4986,'Rozpočet projektu'!$I$10:$I$4986,$V37&amp;"*",'Rozpočet projektu'!$C$10:$C$4986,Z$1)</f>
        <v>0</v>
      </c>
      <c r="AA37" s="112">
        <f>SUMIFS('Rozpočet projektu'!$G$10:$G$4986,'Rozpočet projektu'!$I$10:$I$4986,$V37&amp;"*",'Rozpočet projektu'!$C$10:$C$4986,AA$1)</f>
        <v>0</v>
      </c>
      <c r="AB37" s="112">
        <f>SUMIFS('Rozpočet projektu'!$G$10:$G$4986,'Rozpočet projektu'!$I$10:$I$4986,$V37&amp;"*",'Rozpočet projektu'!$C$10:$C$4986,AB$1)</f>
        <v>0</v>
      </c>
      <c r="AC37" s="112">
        <f>SUMIFS('Rozpočet projektu'!$G$10:$G$4986,'Rozpočet projektu'!$I$10:$I$4986,$V37&amp;"*",'Rozpočet projektu'!$C$10:$C$4986,AC$1)</f>
        <v>0</v>
      </c>
      <c r="AD37" s="112">
        <f>SUMIFS('Rozpočet projektu'!$G$10:$G$4986,'Rozpočet projektu'!$I$10:$I$4986,$V37&amp;"*",'Rozpočet projektu'!$C$10:$C$4986,AD$1)</f>
        <v>0</v>
      </c>
      <c r="AE37" s="112">
        <f>SUMIFS('Rozpočet projektu'!$G$10:$G$4986,'Rozpočet projektu'!$I$10:$I$4986,$V37&amp;"*",'Rozpočet projektu'!$C$10:$C$4986,AE$1)</f>
        <v>0</v>
      </c>
      <c r="AF37" s="112">
        <f>SUMIFS('Rozpočet projektu'!$G$10:$G$4986,'Rozpočet projektu'!$I$10:$I$4986,$V37&amp;"*",'Rozpočet projektu'!$C$10:$C$4986,AF$1)</f>
        <v>0</v>
      </c>
      <c r="AG37" s="112">
        <f>SUMIFS('Rozpočet projektu'!$G$10:$G$4986,'Rozpočet projektu'!$I$10:$I$4986,$V37&amp;"*",'Rozpočet projektu'!$C$10:$C$4986,AG$1)</f>
        <v>0</v>
      </c>
      <c r="AH37" s="112">
        <f>SUMIFS('Rozpočet projektu'!$G$10:$G$4986,'Rozpočet projektu'!$I$10:$I$4986,$V37&amp;"*",'Rozpočet projektu'!$C$10:$C$4986,AH$1)</f>
        <v>0</v>
      </c>
      <c r="AI37" s="112">
        <f>SUMIFS('Rozpočet projektu'!$G$10:$G$4986,'Rozpočet projektu'!$I$10:$I$4986,$V37&amp;"*",'Rozpočet projektu'!$C$10:$C$4986,AI$1)</f>
        <v>0</v>
      </c>
      <c r="AJ37" s="112">
        <f>SUMIFS('Rozpočet projektu'!$G$10:$G$4986,'Rozpočet projektu'!$I$10:$I$4986,$V37&amp;"*",'Rozpočet projektu'!$C$10:$C$4986,AJ$1)</f>
        <v>0</v>
      </c>
      <c r="AK37" s="112">
        <f>SUMIFS('Rozpočet projektu'!$G$10:$G$4986,'Rozpočet projektu'!$I$10:$I$4986,$V37&amp;"*",'Rozpočet projektu'!$C$10:$C$4986,AK$1)</f>
        <v>0</v>
      </c>
      <c r="AL37" s="112">
        <f>SUMIFS('Rozpočet projektu'!$G$10:$G$4986,'Rozpočet projektu'!$I$10:$I$4986,$V37&amp;"*",'Rozpočet projektu'!$C$10:$C$4986,AL$1)</f>
        <v>0</v>
      </c>
      <c r="AM37" s="112">
        <f>SUMIFS('Rozpočet projektu'!$G$10:$G$4986,'Rozpočet projektu'!$I$10:$I$4986,$V37&amp;"*",'Rozpočet projektu'!$C$10:$C$4986,AM$1)</f>
        <v>0</v>
      </c>
      <c r="AN37" s="112">
        <f>SUMIFS('Rozpočet projektu'!$G$10:$G$4986,'Rozpočet projektu'!$I$10:$I$4986,$V37&amp;"*",'Rozpočet projektu'!$C$10:$C$4986,AN$1)</f>
        <v>0</v>
      </c>
      <c r="AO37" s="112">
        <f>SUMIFS('Rozpočet projektu'!$G$10:$G$4986,'Rozpočet projektu'!$I$10:$I$4986,$V37&amp;"*",'Rozpočet projektu'!$C$10:$C$4986,AO$1)</f>
        <v>0</v>
      </c>
      <c r="AP37" s="112">
        <f>SUMIFS('Rozpočet projektu'!$G$10:$G$4986,'Rozpočet projektu'!$I$10:$I$4986,$V37&amp;"*",'Rozpočet projektu'!$C$10:$C$4986,AP$1)</f>
        <v>0</v>
      </c>
      <c r="AQ37" s="112">
        <f>SUMIFS('Rozpočet projektu'!$G$10:$G$4986,'Rozpočet projektu'!$I$10:$I$4986,$V37&amp;"*",'Rozpočet projektu'!$C$10:$C$4986,AQ$1)</f>
        <v>0</v>
      </c>
      <c r="AR37" s="112">
        <f>SUMIFS('Rozpočet projektu'!$G$10:$G$4986,'Rozpočet projektu'!$I$10:$I$4986,$V37&amp;"*",'Rozpočet projektu'!$C$10:$C$4986,AR$1)</f>
        <v>0</v>
      </c>
      <c r="AS37" s="112">
        <f>SUMIFS('Rozpočet projektu'!$G$10:$G$4986,'Rozpočet projektu'!$I$10:$I$4986,$V37&amp;"*",'Rozpočet projektu'!$C$10:$C$4986,AS$1)</f>
        <v>0</v>
      </c>
      <c r="AT37" s="112">
        <f>SUMIFS('Rozpočet projektu'!$G$10:$G$4986,'Rozpočet projektu'!$I$10:$I$4986,$V37&amp;"*",'Rozpočet projektu'!$C$10:$C$4986,AT$1)</f>
        <v>0</v>
      </c>
      <c r="AU37" s="112">
        <f>SUMIFS('Rozpočet projektu'!$G$10:$G$4986,'Rozpočet projektu'!$I$10:$I$4986,$V37&amp;"*",'Rozpočet projektu'!$C$10:$C$4986,AU$1)</f>
        <v>0</v>
      </c>
      <c r="AV37" s="112">
        <f>SUMIFS('Rozpočet projektu'!$G$10:$G$4986,'Rozpočet projektu'!$I$10:$I$4986,$V37&amp;"*",'Rozpočet projektu'!$C$10:$C$4986,AV$1)</f>
        <v>0</v>
      </c>
      <c r="AW37" s="112">
        <f>SUMIFS('Rozpočet projektu'!$G$10:$G$4986,'Rozpočet projektu'!$I$10:$I$4986,$V37&amp;"*",'Rozpočet projektu'!$C$10:$C$4986,AW$1)</f>
        <v>0</v>
      </c>
    </row>
    <row r="38" spans="1:49" ht="25.5" hidden="1" x14ac:dyDescent="0.2">
      <c r="A38" s="117" t="s">
        <v>77</v>
      </c>
      <c r="B38" s="113" t="s">
        <v>48</v>
      </c>
      <c r="C38" s="124">
        <f>SUMIFS('Rozpočet projektu'!$G$10:$G$4986,'Rozpočet projektu'!$I$10:$I$4986,$A38&amp;"*",'Rozpočet projektu'!$C$10:$C$4986,$B38)</f>
        <v>0</v>
      </c>
      <c r="D38" s="124" t="str">
        <f t="shared" si="1"/>
        <v/>
      </c>
      <c r="E38" s="124" t="str">
        <f t="shared" si="2"/>
        <v/>
      </c>
      <c r="F38" s="119"/>
      <c r="V38" s="112" t="s">
        <v>120</v>
      </c>
      <c r="W38" s="112">
        <f>SUMIFS('Rozpočet projektu'!$G$10:$G$4986,'Rozpočet projektu'!$I$10:$I$4986,$V38&amp;"*",'Rozpočet projektu'!$C$10:$C$4986,W$1)</f>
        <v>0</v>
      </c>
      <c r="X38" s="112">
        <f>SUMIFS('Rozpočet projektu'!$G$10:$G$4986,'Rozpočet projektu'!$I$10:$I$4986,$V38&amp;"*",'Rozpočet projektu'!$C$10:$C$4986,X$1)</f>
        <v>0</v>
      </c>
      <c r="Y38" s="112">
        <f>SUMIFS('Rozpočet projektu'!$G$10:$G$4986,'Rozpočet projektu'!$I$10:$I$4986,$V38&amp;"*",'Rozpočet projektu'!$C$10:$C$4986,Y$1)</f>
        <v>0</v>
      </c>
      <c r="Z38" s="112">
        <f>SUMIFS('Rozpočet projektu'!$G$10:$G$4986,'Rozpočet projektu'!$I$10:$I$4986,$V38&amp;"*",'Rozpočet projektu'!$C$10:$C$4986,Z$1)</f>
        <v>0</v>
      </c>
      <c r="AA38" s="112">
        <f>SUMIFS('Rozpočet projektu'!$G$10:$G$4986,'Rozpočet projektu'!$I$10:$I$4986,$V38&amp;"*",'Rozpočet projektu'!$C$10:$C$4986,AA$1)</f>
        <v>0</v>
      </c>
      <c r="AB38" s="112">
        <f>SUMIFS('Rozpočet projektu'!$G$10:$G$4986,'Rozpočet projektu'!$I$10:$I$4986,$V38&amp;"*",'Rozpočet projektu'!$C$10:$C$4986,AB$1)</f>
        <v>0</v>
      </c>
      <c r="AC38" s="112">
        <f>SUMIFS('Rozpočet projektu'!$G$10:$G$4986,'Rozpočet projektu'!$I$10:$I$4986,$V38&amp;"*",'Rozpočet projektu'!$C$10:$C$4986,AC$1)</f>
        <v>0</v>
      </c>
      <c r="AD38" s="112">
        <f>SUMIFS('Rozpočet projektu'!$G$10:$G$4986,'Rozpočet projektu'!$I$10:$I$4986,$V38&amp;"*",'Rozpočet projektu'!$C$10:$C$4986,AD$1)</f>
        <v>0</v>
      </c>
      <c r="AE38" s="112">
        <f>SUMIFS('Rozpočet projektu'!$G$10:$G$4986,'Rozpočet projektu'!$I$10:$I$4986,$V38&amp;"*",'Rozpočet projektu'!$C$10:$C$4986,AE$1)</f>
        <v>0</v>
      </c>
      <c r="AF38" s="112">
        <f>SUMIFS('Rozpočet projektu'!$G$10:$G$4986,'Rozpočet projektu'!$I$10:$I$4986,$V38&amp;"*",'Rozpočet projektu'!$C$10:$C$4986,AF$1)</f>
        <v>0</v>
      </c>
      <c r="AG38" s="112">
        <f>SUMIFS('Rozpočet projektu'!$G$10:$G$4986,'Rozpočet projektu'!$I$10:$I$4986,$V38&amp;"*",'Rozpočet projektu'!$C$10:$C$4986,AG$1)</f>
        <v>0</v>
      </c>
      <c r="AH38" s="112">
        <f>SUMIFS('Rozpočet projektu'!$G$10:$G$4986,'Rozpočet projektu'!$I$10:$I$4986,$V38&amp;"*",'Rozpočet projektu'!$C$10:$C$4986,AH$1)</f>
        <v>0</v>
      </c>
      <c r="AI38" s="112">
        <f>SUMIFS('Rozpočet projektu'!$G$10:$G$4986,'Rozpočet projektu'!$I$10:$I$4986,$V38&amp;"*",'Rozpočet projektu'!$C$10:$C$4986,AI$1)</f>
        <v>0</v>
      </c>
      <c r="AJ38" s="112">
        <f>SUMIFS('Rozpočet projektu'!$G$10:$G$4986,'Rozpočet projektu'!$I$10:$I$4986,$V38&amp;"*",'Rozpočet projektu'!$C$10:$C$4986,AJ$1)</f>
        <v>0</v>
      </c>
      <c r="AK38" s="112">
        <f>SUMIFS('Rozpočet projektu'!$G$10:$G$4986,'Rozpočet projektu'!$I$10:$I$4986,$V38&amp;"*",'Rozpočet projektu'!$C$10:$C$4986,AK$1)</f>
        <v>0</v>
      </c>
      <c r="AL38" s="112">
        <f>SUMIFS('Rozpočet projektu'!$G$10:$G$4986,'Rozpočet projektu'!$I$10:$I$4986,$V38&amp;"*",'Rozpočet projektu'!$C$10:$C$4986,AL$1)</f>
        <v>0</v>
      </c>
      <c r="AM38" s="112">
        <f>SUMIFS('Rozpočet projektu'!$G$10:$G$4986,'Rozpočet projektu'!$I$10:$I$4986,$V38&amp;"*",'Rozpočet projektu'!$C$10:$C$4986,AM$1)</f>
        <v>0</v>
      </c>
      <c r="AN38" s="112">
        <f>SUMIFS('Rozpočet projektu'!$G$10:$G$4986,'Rozpočet projektu'!$I$10:$I$4986,$V38&amp;"*",'Rozpočet projektu'!$C$10:$C$4986,AN$1)</f>
        <v>0</v>
      </c>
      <c r="AO38" s="112">
        <f>SUMIFS('Rozpočet projektu'!$G$10:$G$4986,'Rozpočet projektu'!$I$10:$I$4986,$V38&amp;"*",'Rozpočet projektu'!$C$10:$C$4986,AO$1)</f>
        <v>0</v>
      </c>
      <c r="AP38" s="112">
        <f>SUMIFS('Rozpočet projektu'!$G$10:$G$4986,'Rozpočet projektu'!$I$10:$I$4986,$V38&amp;"*",'Rozpočet projektu'!$C$10:$C$4986,AP$1)</f>
        <v>0</v>
      </c>
      <c r="AQ38" s="112">
        <f>SUMIFS('Rozpočet projektu'!$G$10:$G$4986,'Rozpočet projektu'!$I$10:$I$4986,$V38&amp;"*",'Rozpočet projektu'!$C$10:$C$4986,AQ$1)</f>
        <v>0</v>
      </c>
      <c r="AR38" s="112">
        <f>SUMIFS('Rozpočet projektu'!$G$10:$G$4986,'Rozpočet projektu'!$I$10:$I$4986,$V38&amp;"*",'Rozpočet projektu'!$C$10:$C$4986,AR$1)</f>
        <v>0</v>
      </c>
      <c r="AS38" s="112">
        <f>SUMIFS('Rozpočet projektu'!$G$10:$G$4986,'Rozpočet projektu'!$I$10:$I$4986,$V38&amp;"*",'Rozpočet projektu'!$C$10:$C$4986,AS$1)</f>
        <v>0</v>
      </c>
      <c r="AT38" s="112">
        <f>SUMIFS('Rozpočet projektu'!$G$10:$G$4986,'Rozpočet projektu'!$I$10:$I$4986,$V38&amp;"*",'Rozpočet projektu'!$C$10:$C$4986,AT$1)</f>
        <v>0</v>
      </c>
      <c r="AU38" s="112">
        <f>SUMIFS('Rozpočet projektu'!$G$10:$G$4986,'Rozpočet projektu'!$I$10:$I$4986,$V38&amp;"*",'Rozpočet projektu'!$C$10:$C$4986,AU$1)</f>
        <v>0</v>
      </c>
      <c r="AV38" s="112">
        <f>SUMIFS('Rozpočet projektu'!$G$10:$G$4986,'Rozpočet projektu'!$I$10:$I$4986,$V38&amp;"*",'Rozpočet projektu'!$C$10:$C$4986,AV$1)</f>
        <v>0</v>
      </c>
      <c r="AW38" s="112">
        <f>SUMIFS('Rozpočet projektu'!$G$10:$G$4986,'Rozpočet projektu'!$I$10:$I$4986,$V38&amp;"*",'Rozpočet projektu'!$C$10:$C$4986,AW$1)</f>
        <v>0</v>
      </c>
    </row>
    <row r="39" spans="1:49" hidden="1" x14ac:dyDescent="0.2">
      <c r="A39" s="117" t="s">
        <v>77</v>
      </c>
      <c r="B39" s="113" t="s">
        <v>49</v>
      </c>
      <c r="C39" s="124">
        <f>SUMIFS('Rozpočet projektu'!$G$10:$G$4986,'Rozpočet projektu'!$I$10:$I$4986,$A39&amp;"*",'Rozpočet projektu'!$C$10:$C$4986,$B39)</f>
        <v>0</v>
      </c>
      <c r="D39" s="124" t="str">
        <f t="shared" si="1"/>
        <v/>
      </c>
      <c r="E39" s="124" t="str">
        <f t="shared" si="2"/>
        <v/>
      </c>
      <c r="F39" s="119"/>
      <c r="V39" s="112" t="s">
        <v>121</v>
      </c>
      <c r="W39" s="112">
        <f>SUMIFS('Rozpočet projektu'!$G$10:$G$4986,'Rozpočet projektu'!$I$10:$I$4986,$V39&amp;"*",'Rozpočet projektu'!$C$10:$C$4986,W$1)</f>
        <v>0</v>
      </c>
      <c r="X39" s="112">
        <f>SUMIFS('Rozpočet projektu'!$G$10:$G$4986,'Rozpočet projektu'!$I$10:$I$4986,$V39&amp;"*",'Rozpočet projektu'!$C$10:$C$4986,X$1)</f>
        <v>0</v>
      </c>
      <c r="Y39" s="112">
        <f>SUMIFS('Rozpočet projektu'!$G$10:$G$4986,'Rozpočet projektu'!$I$10:$I$4986,$V39&amp;"*",'Rozpočet projektu'!$C$10:$C$4986,Y$1)</f>
        <v>0</v>
      </c>
      <c r="Z39" s="112">
        <f>SUMIFS('Rozpočet projektu'!$G$10:$G$4986,'Rozpočet projektu'!$I$10:$I$4986,$V39&amp;"*",'Rozpočet projektu'!$C$10:$C$4986,Z$1)</f>
        <v>0</v>
      </c>
      <c r="AA39" s="112">
        <f>SUMIFS('Rozpočet projektu'!$G$10:$G$4986,'Rozpočet projektu'!$I$10:$I$4986,$V39&amp;"*",'Rozpočet projektu'!$C$10:$C$4986,AA$1)</f>
        <v>0</v>
      </c>
      <c r="AB39" s="112">
        <f>SUMIFS('Rozpočet projektu'!$G$10:$G$4986,'Rozpočet projektu'!$I$10:$I$4986,$V39&amp;"*",'Rozpočet projektu'!$C$10:$C$4986,AB$1)</f>
        <v>0</v>
      </c>
      <c r="AC39" s="112">
        <f>SUMIFS('Rozpočet projektu'!$G$10:$G$4986,'Rozpočet projektu'!$I$10:$I$4986,$V39&amp;"*",'Rozpočet projektu'!$C$10:$C$4986,AC$1)</f>
        <v>0</v>
      </c>
      <c r="AD39" s="112">
        <f>SUMIFS('Rozpočet projektu'!$G$10:$G$4986,'Rozpočet projektu'!$I$10:$I$4986,$V39&amp;"*",'Rozpočet projektu'!$C$10:$C$4986,AD$1)</f>
        <v>0</v>
      </c>
      <c r="AE39" s="112">
        <f>SUMIFS('Rozpočet projektu'!$G$10:$G$4986,'Rozpočet projektu'!$I$10:$I$4986,$V39&amp;"*",'Rozpočet projektu'!$C$10:$C$4986,AE$1)</f>
        <v>0</v>
      </c>
      <c r="AF39" s="112">
        <f>SUMIFS('Rozpočet projektu'!$G$10:$G$4986,'Rozpočet projektu'!$I$10:$I$4986,$V39&amp;"*",'Rozpočet projektu'!$C$10:$C$4986,AF$1)</f>
        <v>0</v>
      </c>
      <c r="AG39" s="112">
        <f>SUMIFS('Rozpočet projektu'!$G$10:$G$4986,'Rozpočet projektu'!$I$10:$I$4986,$V39&amp;"*",'Rozpočet projektu'!$C$10:$C$4986,AG$1)</f>
        <v>0</v>
      </c>
      <c r="AH39" s="112">
        <f>SUMIFS('Rozpočet projektu'!$G$10:$G$4986,'Rozpočet projektu'!$I$10:$I$4986,$V39&amp;"*",'Rozpočet projektu'!$C$10:$C$4986,AH$1)</f>
        <v>0</v>
      </c>
      <c r="AI39" s="112">
        <f>SUMIFS('Rozpočet projektu'!$G$10:$G$4986,'Rozpočet projektu'!$I$10:$I$4986,$V39&amp;"*",'Rozpočet projektu'!$C$10:$C$4986,AI$1)</f>
        <v>0</v>
      </c>
      <c r="AJ39" s="112">
        <f>SUMIFS('Rozpočet projektu'!$G$10:$G$4986,'Rozpočet projektu'!$I$10:$I$4986,$V39&amp;"*",'Rozpočet projektu'!$C$10:$C$4986,AJ$1)</f>
        <v>0</v>
      </c>
      <c r="AK39" s="112">
        <f>SUMIFS('Rozpočet projektu'!$G$10:$G$4986,'Rozpočet projektu'!$I$10:$I$4986,$V39&amp;"*",'Rozpočet projektu'!$C$10:$C$4986,AK$1)</f>
        <v>0</v>
      </c>
      <c r="AL39" s="112">
        <f>SUMIFS('Rozpočet projektu'!$G$10:$G$4986,'Rozpočet projektu'!$I$10:$I$4986,$V39&amp;"*",'Rozpočet projektu'!$C$10:$C$4986,AL$1)</f>
        <v>0</v>
      </c>
      <c r="AM39" s="112">
        <f>SUMIFS('Rozpočet projektu'!$G$10:$G$4986,'Rozpočet projektu'!$I$10:$I$4986,$V39&amp;"*",'Rozpočet projektu'!$C$10:$C$4986,AM$1)</f>
        <v>0</v>
      </c>
      <c r="AN39" s="112">
        <f>SUMIFS('Rozpočet projektu'!$G$10:$G$4986,'Rozpočet projektu'!$I$10:$I$4986,$V39&amp;"*",'Rozpočet projektu'!$C$10:$C$4986,AN$1)</f>
        <v>0</v>
      </c>
      <c r="AO39" s="112">
        <f>SUMIFS('Rozpočet projektu'!$G$10:$G$4986,'Rozpočet projektu'!$I$10:$I$4986,$V39&amp;"*",'Rozpočet projektu'!$C$10:$C$4986,AO$1)</f>
        <v>0</v>
      </c>
      <c r="AP39" s="112">
        <f>SUMIFS('Rozpočet projektu'!$G$10:$G$4986,'Rozpočet projektu'!$I$10:$I$4986,$V39&amp;"*",'Rozpočet projektu'!$C$10:$C$4986,AP$1)</f>
        <v>0</v>
      </c>
      <c r="AQ39" s="112">
        <f>SUMIFS('Rozpočet projektu'!$G$10:$G$4986,'Rozpočet projektu'!$I$10:$I$4986,$V39&amp;"*",'Rozpočet projektu'!$C$10:$C$4986,AQ$1)</f>
        <v>0</v>
      </c>
      <c r="AR39" s="112">
        <f>SUMIFS('Rozpočet projektu'!$G$10:$G$4986,'Rozpočet projektu'!$I$10:$I$4986,$V39&amp;"*",'Rozpočet projektu'!$C$10:$C$4986,AR$1)</f>
        <v>0</v>
      </c>
      <c r="AS39" s="112">
        <f>SUMIFS('Rozpočet projektu'!$G$10:$G$4986,'Rozpočet projektu'!$I$10:$I$4986,$V39&amp;"*",'Rozpočet projektu'!$C$10:$C$4986,AS$1)</f>
        <v>0</v>
      </c>
      <c r="AT39" s="112">
        <f>SUMIFS('Rozpočet projektu'!$G$10:$G$4986,'Rozpočet projektu'!$I$10:$I$4986,$V39&amp;"*",'Rozpočet projektu'!$C$10:$C$4986,AT$1)</f>
        <v>0</v>
      </c>
      <c r="AU39" s="112">
        <f>SUMIFS('Rozpočet projektu'!$G$10:$G$4986,'Rozpočet projektu'!$I$10:$I$4986,$V39&amp;"*",'Rozpočet projektu'!$C$10:$C$4986,AU$1)</f>
        <v>0</v>
      </c>
      <c r="AV39" s="112">
        <f>SUMIFS('Rozpočet projektu'!$G$10:$G$4986,'Rozpočet projektu'!$I$10:$I$4986,$V39&amp;"*",'Rozpočet projektu'!$C$10:$C$4986,AV$1)</f>
        <v>0</v>
      </c>
      <c r="AW39" s="112">
        <f>SUMIFS('Rozpočet projektu'!$G$10:$G$4986,'Rozpočet projektu'!$I$10:$I$4986,$V39&amp;"*",'Rozpočet projektu'!$C$10:$C$4986,AW$1)</f>
        <v>0</v>
      </c>
    </row>
    <row r="40" spans="1:49" ht="38.25" hidden="1" x14ac:dyDescent="0.2">
      <c r="A40" s="117" t="s">
        <v>77</v>
      </c>
      <c r="B40" s="113" t="s">
        <v>50</v>
      </c>
      <c r="C40" s="124">
        <f>SUMIFS('Rozpočet projektu'!$G$10:$G$4986,'Rozpočet projektu'!$I$10:$I$4986,$A40&amp;"*",'Rozpočet projektu'!$C$10:$C$4986,$B40)</f>
        <v>0</v>
      </c>
      <c r="D40" s="124" t="str">
        <f t="shared" si="1"/>
        <v/>
      </c>
      <c r="E40" s="124" t="str">
        <f t="shared" si="2"/>
        <v/>
      </c>
      <c r="F40" s="119"/>
      <c r="V40" s="112" t="s">
        <v>122</v>
      </c>
      <c r="W40" s="112">
        <f>SUMIFS('Rozpočet projektu'!$G$10:$G$4986,'Rozpočet projektu'!$I$10:$I$4986,$V40&amp;"*",'Rozpočet projektu'!$C$10:$C$4986,W$1)</f>
        <v>0</v>
      </c>
      <c r="X40" s="112">
        <f>SUMIFS('Rozpočet projektu'!$G$10:$G$4986,'Rozpočet projektu'!$I$10:$I$4986,$V40&amp;"*",'Rozpočet projektu'!$C$10:$C$4986,X$1)</f>
        <v>0</v>
      </c>
      <c r="Y40" s="112">
        <f>SUMIFS('Rozpočet projektu'!$G$10:$G$4986,'Rozpočet projektu'!$I$10:$I$4986,$V40&amp;"*",'Rozpočet projektu'!$C$10:$C$4986,Y$1)</f>
        <v>0</v>
      </c>
      <c r="Z40" s="112">
        <f>SUMIFS('Rozpočet projektu'!$G$10:$G$4986,'Rozpočet projektu'!$I$10:$I$4986,$V40&amp;"*",'Rozpočet projektu'!$C$10:$C$4986,Z$1)</f>
        <v>0</v>
      </c>
      <c r="AA40" s="112">
        <f>SUMIFS('Rozpočet projektu'!$G$10:$G$4986,'Rozpočet projektu'!$I$10:$I$4986,$V40&amp;"*",'Rozpočet projektu'!$C$10:$C$4986,AA$1)</f>
        <v>0</v>
      </c>
      <c r="AB40" s="112">
        <f>SUMIFS('Rozpočet projektu'!$G$10:$G$4986,'Rozpočet projektu'!$I$10:$I$4986,$V40&amp;"*",'Rozpočet projektu'!$C$10:$C$4986,AB$1)</f>
        <v>0</v>
      </c>
      <c r="AC40" s="112">
        <f>SUMIFS('Rozpočet projektu'!$G$10:$G$4986,'Rozpočet projektu'!$I$10:$I$4986,$V40&amp;"*",'Rozpočet projektu'!$C$10:$C$4986,AC$1)</f>
        <v>0</v>
      </c>
      <c r="AD40" s="112">
        <f>SUMIFS('Rozpočet projektu'!$G$10:$G$4986,'Rozpočet projektu'!$I$10:$I$4986,$V40&amp;"*",'Rozpočet projektu'!$C$10:$C$4986,AD$1)</f>
        <v>0</v>
      </c>
      <c r="AE40" s="112">
        <f>SUMIFS('Rozpočet projektu'!$G$10:$G$4986,'Rozpočet projektu'!$I$10:$I$4986,$V40&amp;"*",'Rozpočet projektu'!$C$10:$C$4986,AE$1)</f>
        <v>0</v>
      </c>
      <c r="AF40" s="112">
        <f>SUMIFS('Rozpočet projektu'!$G$10:$G$4986,'Rozpočet projektu'!$I$10:$I$4986,$V40&amp;"*",'Rozpočet projektu'!$C$10:$C$4986,AF$1)</f>
        <v>0</v>
      </c>
      <c r="AG40" s="112">
        <f>SUMIFS('Rozpočet projektu'!$G$10:$G$4986,'Rozpočet projektu'!$I$10:$I$4986,$V40&amp;"*",'Rozpočet projektu'!$C$10:$C$4986,AG$1)</f>
        <v>0</v>
      </c>
      <c r="AH40" s="112">
        <f>SUMIFS('Rozpočet projektu'!$G$10:$G$4986,'Rozpočet projektu'!$I$10:$I$4986,$V40&amp;"*",'Rozpočet projektu'!$C$10:$C$4986,AH$1)</f>
        <v>0</v>
      </c>
      <c r="AI40" s="112">
        <f>SUMIFS('Rozpočet projektu'!$G$10:$G$4986,'Rozpočet projektu'!$I$10:$I$4986,$V40&amp;"*",'Rozpočet projektu'!$C$10:$C$4986,AI$1)</f>
        <v>0</v>
      </c>
      <c r="AJ40" s="112">
        <f>SUMIFS('Rozpočet projektu'!$G$10:$G$4986,'Rozpočet projektu'!$I$10:$I$4986,$V40&amp;"*",'Rozpočet projektu'!$C$10:$C$4986,AJ$1)</f>
        <v>0</v>
      </c>
      <c r="AK40" s="112">
        <f>SUMIFS('Rozpočet projektu'!$G$10:$G$4986,'Rozpočet projektu'!$I$10:$I$4986,$V40&amp;"*",'Rozpočet projektu'!$C$10:$C$4986,AK$1)</f>
        <v>0</v>
      </c>
      <c r="AL40" s="112">
        <f>SUMIFS('Rozpočet projektu'!$G$10:$G$4986,'Rozpočet projektu'!$I$10:$I$4986,$V40&amp;"*",'Rozpočet projektu'!$C$10:$C$4986,AL$1)</f>
        <v>0</v>
      </c>
      <c r="AM40" s="112">
        <f>SUMIFS('Rozpočet projektu'!$G$10:$G$4986,'Rozpočet projektu'!$I$10:$I$4986,$V40&amp;"*",'Rozpočet projektu'!$C$10:$C$4986,AM$1)</f>
        <v>0</v>
      </c>
      <c r="AN40" s="112">
        <f>SUMIFS('Rozpočet projektu'!$G$10:$G$4986,'Rozpočet projektu'!$I$10:$I$4986,$V40&amp;"*",'Rozpočet projektu'!$C$10:$C$4986,AN$1)</f>
        <v>0</v>
      </c>
      <c r="AO40" s="112">
        <f>SUMIFS('Rozpočet projektu'!$G$10:$G$4986,'Rozpočet projektu'!$I$10:$I$4986,$V40&amp;"*",'Rozpočet projektu'!$C$10:$C$4986,AO$1)</f>
        <v>0</v>
      </c>
      <c r="AP40" s="112">
        <f>SUMIFS('Rozpočet projektu'!$G$10:$G$4986,'Rozpočet projektu'!$I$10:$I$4986,$V40&amp;"*",'Rozpočet projektu'!$C$10:$C$4986,AP$1)</f>
        <v>0</v>
      </c>
      <c r="AQ40" s="112">
        <f>SUMIFS('Rozpočet projektu'!$G$10:$G$4986,'Rozpočet projektu'!$I$10:$I$4986,$V40&amp;"*",'Rozpočet projektu'!$C$10:$C$4986,AQ$1)</f>
        <v>0</v>
      </c>
      <c r="AR40" s="112">
        <f>SUMIFS('Rozpočet projektu'!$G$10:$G$4986,'Rozpočet projektu'!$I$10:$I$4986,$V40&amp;"*",'Rozpočet projektu'!$C$10:$C$4986,AR$1)</f>
        <v>0</v>
      </c>
      <c r="AS40" s="112">
        <f>SUMIFS('Rozpočet projektu'!$G$10:$G$4986,'Rozpočet projektu'!$I$10:$I$4986,$V40&amp;"*",'Rozpočet projektu'!$C$10:$C$4986,AS$1)</f>
        <v>0</v>
      </c>
      <c r="AT40" s="112">
        <f>SUMIFS('Rozpočet projektu'!$G$10:$G$4986,'Rozpočet projektu'!$I$10:$I$4986,$V40&amp;"*",'Rozpočet projektu'!$C$10:$C$4986,AT$1)</f>
        <v>0</v>
      </c>
      <c r="AU40" s="112">
        <f>SUMIFS('Rozpočet projektu'!$G$10:$G$4986,'Rozpočet projektu'!$I$10:$I$4986,$V40&amp;"*",'Rozpočet projektu'!$C$10:$C$4986,AU$1)</f>
        <v>0</v>
      </c>
      <c r="AV40" s="112">
        <f>SUMIFS('Rozpočet projektu'!$G$10:$G$4986,'Rozpočet projektu'!$I$10:$I$4986,$V40&amp;"*",'Rozpočet projektu'!$C$10:$C$4986,AV$1)</f>
        <v>0</v>
      </c>
      <c r="AW40" s="112">
        <f>SUMIFS('Rozpočet projektu'!$G$10:$G$4986,'Rozpočet projektu'!$I$10:$I$4986,$V40&amp;"*",'Rozpočet projektu'!$C$10:$C$4986,AW$1)</f>
        <v>0</v>
      </c>
    </row>
    <row r="41" spans="1:49" hidden="1" x14ac:dyDescent="0.2">
      <c r="A41" s="117" t="s">
        <v>77</v>
      </c>
      <c r="B41" s="128" t="s">
        <v>51</v>
      </c>
      <c r="C41" s="124">
        <f>SUMIFS('Rozpočet projektu'!$G$10:$G$4986,'Rozpočet projektu'!$I$10:$I$4986,$A41&amp;"*",'Rozpočet projektu'!$C$10:$C$4986,$B41)</f>
        <v>0</v>
      </c>
      <c r="D41" s="129" t="str">
        <f t="shared" si="1"/>
        <v/>
      </c>
      <c r="E41" s="129" t="str">
        <f t="shared" si="2"/>
        <v/>
      </c>
      <c r="F41" s="119"/>
      <c r="V41" s="112" t="s">
        <v>123</v>
      </c>
      <c r="W41" s="112">
        <f>SUMIFS('Rozpočet projektu'!$G$10:$G$4986,'Rozpočet projektu'!$I$10:$I$4986,$V41&amp;"*",'Rozpočet projektu'!$C$10:$C$4986,W$1)</f>
        <v>0</v>
      </c>
      <c r="X41" s="112">
        <f>SUMIFS('Rozpočet projektu'!$G$10:$G$4986,'Rozpočet projektu'!$I$10:$I$4986,$V41&amp;"*",'Rozpočet projektu'!$C$10:$C$4986,X$1)</f>
        <v>0</v>
      </c>
      <c r="Y41" s="112">
        <f>SUMIFS('Rozpočet projektu'!$G$10:$G$4986,'Rozpočet projektu'!$I$10:$I$4986,$V41&amp;"*",'Rozpočet projektu'!$C$10:$C$4986,Y$1)</f>
        <v>0</v>
      </c>
      <c r="Z41" s="112">
        <f>SUMIFS('Rozpočet projektu'!$G$10:$G$4986,'Rozpočet projektu'!$I$10:$I$4986,$V41&amp;"*",'Rozpočet projektu'!$C$10:$C$4986,Z$1)</f>
        <v>0</v>
      </c>
      <c r="AA41" s="112">
        <f>SUMIFS('Rozpočet projektu'!$G$10:$G$4986,'Rozpočet projektu'!$I$10:$I$4986,$V41&amp;"*",'Rozpočet projektu'!$C$10:$C$4986,AA$1)</f>
        <v>0</v>
      </c>
      <c r="AB41" s="112">
        <f>SUMIFS('Rozpočet projektu'!$G$10:$G$4986,'Rozpočet projektu'!$I$10:$I$4986,$V41&amp;"*",'Rozpočet projektu'!$C$10:$C$4986,AB$1)</f>
        <v>0</v>
      </c>
      <c r="AC41" s="112">
        <f>SUMIFS('Rozpočet projektu'!$G$10:$G$4986,'Rozpočet projektu'!$I$10:$I$4986,$V41&amp;"*",'Rozpočet projektu'!$C$10:$C$4986,AC$1)</f>
        <v>0</v>
      </c>
      <c r="AD41" s="112">
        <f>SUMIFS('Rozpočet projektu'!$G$10:$G$4986,'Rozpočet projektu'!$I$10:$I$4986,$V41&amp;"*",'Rozpočet projektu'!$C$10:$C$4986,AD$1)</f>
        <v>0</v>
      </c>
      <c r="AE41" s="112">
        <f>SUMIFS('Rozpočet projektu'!$G$10:$G$4986,'Rozpočet projektu'!$I$10:$I$4986,$V41&amp;"*",'Rozpočet projektu'!$C$10:$C$4986,AE$1)</f>
        <v>0</v>
      </c>
      <c r="AF41" s="112">
        <f>SUMIFS('Rozpočet projektu'!$G$10:$G$4986,'Rozpočet projektu'!$I$10:$I$4986,$V41&amp;"*",'Rozpočet projektu'!$C$10:$C$4986,AF$1)</f>
        <v>0</v>
      </c>
      <c r="AG41" s="112">
        <f>SUMIFS('Rozpočet projektu'!$G$10:$G$4986,'Rozpočet projektu'!$I$10:$I$4986,$V41&amp;"*",'Rozpočet projektu'!$C$10:$C$4986,AG$1)</f>
        <v>0</v>
      </c>
      <c r="AH41" s="112">
        <f>SUMIFS('Rozpočet projektu'!$G$10:$G$4986,'Rozpočet projektu'!$I$10:$I$4986,$V41&amp;"*",'Rozpočet projektu'!$C$10:$C$4986,AH$1)</f>
        <v>0</v>
      </c>
      <c r="AI41" s="112">
        <f>SUMIFS('Rozpočet projektu'!$G$10:$G$4986,'Rozpočet projektu'!$I$10:$I$4986,$V41&amp;"*",'Rozpočet projektu'!$C$10:$C$4986,AI$1)</f>
        <v>0</v>
      </c>
      <c r="AJ41" s="112">
        <f>SUMIFS('Rozpočet projektu'!$G$10:$G$4986,'Rozpočet projektu'!$I$10:$I$4986,$V41&amp;"*",'Rozpočet projektu'!$C$10:$C$4986,AJ$1)</f>
        <v>0</v>
      </c>
      <c r="AK41" s="112">
        <f>SUMIFS('Rozpočet projektu'!$G$10:$G$4986,'Rozpočet projektu'!$I$10:$I$4986,$V41&amp;"*",'Rozpočet projektu'!$C$10:$C$4986,AK$1)</f>
        <v>0</v>
      </c>
      <c r="AL41" s="112">
        <f>SUMIFS('Rozpočet projektu'!$G$10:$G$4986,'Rozpočet projektu'!$I$10:$I$4986,$V41&amp;"*",'Rozpočet projektu'!$C$10:$C$4986,AL$1)</f>
        <v>0</v>
      </c>
      <c r="AM41" s="112">
        <f>SUMIFS('Rozpočet projektu'!$G$10:$G$4986,'Rozpočet projektu'!$I$10:$I$4986,$V41&amp;"*",'Rozpočet projektu'!$C$10:$C$4986,AM$1)</f>
        <v>0</v>
      </c>
      <c r="AN41" s="112">
        <f>SUMIFS('Rozpočet projektu'!$G$10:$G$4986,'Rozpočet projektu'!$I$10:$I$4986,$V41&amp;"*",'Rozpočet projektu'!$C$10:$C$4986,AN$1)</f>
        <v>0</v>
      </c>
      <c r="AO41" s="112">
        <f>SUMIFS('Rozpočet projektu'!$G$10:$G$4986,'Rozpočet projektu'!$I$10:$I$4986,$V41&amp;"*",'Rozpočet projektu'!$C$10:$C$4986,AO$1)</f>
        <v>0</v>
      </c>
      <c r="AP41" s="112">
        <f>SUMIFS('Rozpočet projektu'!$G$10:$G$4986,'Rozpočet projektu'!$I$10:$I$4986,$V41&amp;"*",'Rozpočet projektu'!$C$10:$C$4986,AP$1)</f>
        <v>0</v>
      </c>
      <c r="AQ41" s="112">
        <f>SUMIFS('Rozpočet projektu'!$G$10:$G$4986,'Rozpočet projektu'!$I$10:$I$4986,$V41&amp;"*",'Rozpočet projektu'!$C$10:$C$4986,AQ$1)</f>
        <v>0</v>
      </c>
      <c r="AR41" s="112">
        <f>SUMIFS('Rozpočet projektu'!$G$10:$G$4986,'Rozpočet projektu'!$I$10:$I$4986,$V41&amp;"*",'Rozpočet projektu'!$C$10:$C$4986,AR$1)</f>
        <v>0</v>
      </c>
      <c r="AS41" s="112">
        <f>SUMIFS('Rozpočet projektu'!$G$10:$G$4986,'Rozpočet projektu'!$I$10:$I$4986,$V41&amp;"*",'Rozpočet projektu'!$C$10:$C$4986,AS$1)</f>
        <v>0</v>
      </c>
      <c r="AT41" s="112">
        <f>SUMIFS('Rozpočet projektu'!$G$10:$G$4986,'Rozpočet projektu'!$I$10:$I$4986,$V41&amp;"*",'Rozpočet projektu'!$C$10:$C$4986,AT$1)</f>
        <v>0</v>
      </c>
      <c r="AU41" s="112">
        <f>SUMIFS('Rozpočet projektu'!$G$10:$G$4986,'Rozpočet projektu'!$I$10:$I$4986,$V41&amp;"*",'Rozpočet projektu'!$C$10:$C$4986,AU$1)</f>
        <v>0</v>
      </c>
      <c r="AV41" s="112">
        <f>SUMIFS('Rozpočet projektu'!$G$10:$G$4986,'Rozpočet projektu'!$I$10:$I$4986,$V41&amp;"*",'Rozpočet projektu'!$C$10:$C$4986,AV$1)</f>
        <v>0</v>
      </c>
      <c r="AW41" s="112">
        <f>SUMIFS('Rozpočet projektu'!$G$10:$G$4986,'Rozpočet projektu'!$I$10:$I$4986,$V41&amp;"*",'Rozpočet projektu'!$C$10:$C$4986,AW$1)</f>
        <v>0</v>
      </c>
    </row>
    <row r="42" spans="1:49" ht="38.25" hidden="1" x14ac:dyDescent="0.2">
      <c r="A42" s="117" t="s">
        <v>77</v>
      </c>
      <c r="B42" s="113" t="s">
        <v>52</v>
      </c>
      <c r="C42" s="124">
        <f>SUMIFS('Rozpočet projektu'!$G$10:$G$4986,'Rozpočet projektu'!$I$10:$I$4986,$A42&amp;"*",'Rozpočet projektu'!$C$10:$C$4986,$B42)</f>
        <v>0</v>
      </c>
      <c r="D42" s="124" t="str">
        <f t="shared" si="1"/>
        <v/>
      </c>
      <c r="E42" s="124" t="str">
        <f t="shared" si="2"/>
        <v/>
      </c>
      <c r="F42" s="119"/>
      <c r="V42" s="112" t="s">
        <v>124</v>
      </c>
      <c r="W42" s="112">
        <f>SUMIFS('Rozpočet projektu'!$G$10:$G$4986,'Rozpočet projektu'!$I$10:$I$4986,$V42&amp;"*",'Rozpočet projektu'!$C$10:$C$4986,W$1)</f>
        <v>0</v>
      </c>
      <c r="X42" s="112">
        <f>SUMIFS('Rozpočet projektu'!$G$10:$G$4986,'Rozpočet projektu'!$I$10:$I$4986,$V42&amp;"*",'Rozpočet projektu'!$C$10:$C$4986,X$1)</f>
        <v>0</v>
      </c>
      <c r="Y42" s="112">
        <f>SUMIFS('Rozpočet projektu'!$G$10:$G$4986,'Rozpočet projektu'!$I$10:$I$4986,$V42&amp;"*",'Rozpočet projektu'!$C$10:$C$4986,Y$1)</f>
        <v>0</v>
      </c>
      <c r="Z42" s="112">
        <f>SUMIFS('Rozpočet projektu'!$G$10:$G$4986,'Rozpočet projektu'!$I$10:$I$4986,$V42&amp;"*",'Rozpočet projektu'!$C$10:$C$4986,Z$1)</f>
        <v>0</v>
      </c>
      <c r="AA42" s="112">
        <f>SUMIFS('Rozpočet projektu'!$G$10:$G$4986,'Rozpočet projektu'!$I$10:$I$4986,$V42&amp;"*",'Rozpočet projektu'!$C$10:$C$4986,AA$1)</f>
        <v>0</v>
      </c>
      <c r="AB42" s="112">
        <f>SUMIFS('Rozpočet projektu'!$G$10:$G$4986,'Rozpočet projektu'!$I$10:$I$4986,$V42&amp;"*",'Rozpočet projektu'!$C$10:$C$4986,AB$1)</f>
        <v>0</v>
      </c>
      <c r="AC42" s="112">
        <f>SUMIFS('Rozpočet projektu'!$G$10:$G$4986,'Rozpočet projektu'!$I$10:$I$4986,$V42&amp;"*",'Rozpočet projektu'!$C$10:$C$4986,AC$1)</f>
        <v>0</v>
      </c>
      <c r="AD42" s="112">
        <f>SUMIFS('Rozpočet projektu'!$G$10:$G$4986,'Rozpočet projektu'!$I$10:$I$4986,$V42&amp;"*",'Rozpočet projektu'!$C$10:$C$4986,AD$1)</f>
        <v>0</v>
      </c>
      <c r="AE42" s="112">
        <f>SUMIFS('Rozpočet projektu'!$G$10:$G$4986,'Rozpočet projektu'!$I$10:$I$4986,$V42&amp;"*",'Rozpočet projektu'!$C$10:$C$4986,AE$1)</f>
        <v>0</v>
      </c>
      <c r="AF42" s="112">
        <f>SUMIFS('Rozpočet projektu'!$G$10:$G$4986,'Rozpočet projektu'!$I$10:$I$4986,$V42&amp;"*",'Rozpočet projektu'!$C$10:$C$4986,AF$1)</f>
        <v>0</v>
      </c>
      <c r="AG42" s="112">
        <f>SUMIFS('Rozpočet projektu'!$G$10:$G$4986,'Rozpočet projektu'!$I$10:$I$4986,$V42&amp;"*",'Rozpočet projektu'!$C$10:$C$4986,AG$1)</f>
        <v>0</v>
      </c>
      <c r="AH42" s="112">
        <f>SUMIFS('Rozpočet projektu'!$G$10:$G$4986,'Rozpočet projektu'!$I$10:$I$4986,$V42&amp;"*",'Rozpočet projektu'!$C$10:$C$4986,AH$1)</f>
        <v>0</v>
      </c>
      <c r="AI42" s="112">
        <f>SUMIFS('Rozpočet projektu'!$G$10:$G$4986,'Rozpočet projektu'!$I$10:$I$4986,$V42&amp;"*",'Rozpočet projektu'!$C$10:$C$4986,AI$1)</f>
        <v>0</v>
      </c>
      <c r="AJ42" s="112">
        <f>SUMIFS('Rozpočet projektu'!$G$10:$G$4986,'Rozpočet projektu'!$I$10:$I$4986,$V42&amp;"*",'Rozpočet projektu'!$C$10:$C$4986,AJ$1)</f>
        <v>0</v>
      </c>
      <c r="AK42" s="112">
        <f>SUMIFS('Rozpočet projektu'!$G$10:$G$4986,'Rozpočet projektu'!$I$10:$I$4986,$V42&amp;"*",'Rozpočet projektu'!$C$10:$C$4986,AK$1)</f>
        <v>0</v>
      </c>
      <c r="AL42" s="112">
        <f>SUMIFS('Rozpočet projektu'!$G$10:$G$4986,'Rozpočet projektu'!$I$10:$I$4986,$V42&amp;"*",'Rozpočet projektu'!$C$10:$C$4986,AL$1)</f>
        <v>0</v>
      </c>
      <c r="AM42" s="112">
        <f>SUMIFS('Rozpočet projektu'!$G$10:$G$4986,'Rozpočet projektu'!$I$10:$I$4986,$V42&amp;"*",'Rozpočet projektu'!$C$10:$C$4986,AM$1)</f>
        <v>0</v>
      </c>
      <c r="AN42" s="112">
        <f>SUMIFS('Rozpočet projektu'!$G$10:$G$4986,'Rozpočet projektu'!$I$10:$I$4986,$V42&amp;"*",'Rozpočet projektu'!$C$10:$C$4986,AN$1)</f>
        <v>0</v>
      </c>
      <c r="AO42" s="112">
        <f>SUMIFS('Rozpočet projektu'!$G$10:$G$4986,'Rozpočet projektu'!$I$10:$I$4986,$V42&amp;"*",'Rozpočet projektu'!$C$10:$C$4986,AO$1)</f>
        <v>0</v>
      </c>
      <c r="AP42" s="112">
        <f>SUMIFS('Rozpočet projektu'!$G$10:$G$4986,'Rozpočet projektu'!$I$10:$I$4986,$V42&amp;"*",'Rozpočet projektu'!$C$10:$C$4986,AP$1)</f>
        <v>0</v>
      </c>
      <c r="AQ42" s="112">
        <f>SUMIFS('Rozpočet projektu'!$G$10:$G$4986,'Rozpočet projektu'!$I$10:$I$4986,$V42&amp;"*",'Rozpočet projektu'!$C$10:$C$4986,AQ$1)</f>
        <v>0</v>
      </c>
      <c r="AR42" s="112">
        <f>SUMIFS('Rozpočet projektu'!$G$10:$G$4986,'Rozpočet projektu'!$I$10:$I$4986,$V42&amp;"*",'Rozpočet projektu'!$C$10:$C$4986,AR$1)</f>
        <v>0</v>
      </c>
      <c r="AS42" s="112">
        <f>SUMIFS('Rozpočet projektu'!$G$10:$G$4986,'Rozpočet projektu'!$I$10:$I$4986,$V42&amp;"*",'Rozpočet projektu'!$C$10:$C$4986,AS$1)</f>
        <v>0</v>
      </c>
      <c r="AT42" s="112">
        <f>SUMIFS('Rozpočet projektu'!$G$10:$G$4986,'Rozpočet projektu'!$I$10:$I$4986,$V42&amp;"*",'Rozpočet projektu'!$C$10:$C$4986,AT$1)</f>
        <v>0</v>
      </c>
      <c r="AU42" s="112">
        <f>SUMIFS('Rozpočet projektu'!$G$10:$G$4986,'Rozpočet projektu'!$I$10:$I$4986,$V42&amp;"*",'Rozpočet projektu'!$C$10:$C$4986,AU$1)</f>
        <v>0</v>
      </c>
      <c r="AV42" s="112">
        <f>SUMIFS('Rozpočet projektu'!$G$10:$G$4986,'Rozpočet projektu'!$I$10:$I$4986,$V42&amp;"*",'Rozpočet projektu'!$C$10:$C$4986,AV$1)</f>
        <v>0</v>
      </c>
      <c r="AW42" s="112">
        <f>SUMIFS('Rozpočet projektu'!$G$10:$G$4986,'Rozpočet projektu'!$I$10:$I$4986,$V42&amp;"*",'Rozpočet projektu'!$C$10:$C$4986,AW$1)</f>
        <v>0</v>
      </c>
    </row>
    <row r="43" spans="1:49" ht="25.5" hidden="1" x14ac:dyDescent="0.2">
      <c r="A43" s="117" t="s">
        <v>77</v>
      </c>
      <c r="B43" s="113" t="s">
        <v>53</v>
      </c>
      <c r="C43" s="124">
        <f>SUMIFS('Rozpočet projektu'!$G$10:$G$4986,'Rozpočet projektu'!$I$10:$I$4986,$A43&amp;"*",'Rozpočet projektu'!$C$10:$C$4986,$B43)</f>
        <v>0</v>
      </c>
      <c r="D43" s="124" t="str">
        <f t="shared" si="1"/>
        <v/>
      </c>
      <c r="E43" s="124" t="str">
        <f t="shared" si="2"/>
        <v/>
      </c>
      <c r="F43" s="119"/>
      <c r="V43" s="112" t="s">
        <v>125</v>
      </c>
      <c r="W43" s="112">
        <f>SUMIFS('Rozpočet projektu'!$G$10:$G$4986,'Rozpočet projektu'!$I$10:$I$4986,$V43&amp;"*",'Rozpočet projektu'!$C$10:$C$4986,W$1)</f>
        <v>0</v>
      </c>
      <c r="X43" s="112">
        <f>SUMIFS('Rozpočet projektu'!$G$10:$G$4986,'Rozpočet projektu'!$I$10:$I$4986,$V43&amp;"*",'Rozpočet projektu'!$C$10:$C$4986,X$1)</f>
        <v>0</v>
      </c>
      <c r="Y43" s="112">
        <f>SUMIFS('Rozpočet projektu'!$G$10:$G$4986,'Rozpočet projektu'!$I$10:$I$4986,$V43&amp;"*",'Rozpočet projektu'!$C$10:$C$4986,Y$1)</f>
        <v>0</v>
      </c>
      <c r="Z43" s="112">
        <f>SUMIFS('Rozpočet projektu'!$G$10:$G$4986,'Rozpočet projektu'!$I$10:$I$4986,$V43&amp;"*",'Rozpočet projektu'!$C$10:$C$4986,Z$1)</f>
        <v>0</v>
      </c>
      <c r="AA43" s="112">
        <f>SUMIFS('Rozpočet projektu'!$G$10:$G$4986,'Rozpočet projektu'!$I$10:$I$4986,$V43&amp;"*",'Rozpočet projektu'!$C$10:$C$4986,AA$1)</f>
        <v>0</v>
      </c>
      <c r="AB43" s="112">
        <f>SUMIFS('Rozpočet projektu'!$G$10:$G$4986,'Rozpočet projektu'!$I$10:$I$4986,$V43&amp;"*",'Rozpočet projektu'!$C$10:$C$4986,AB$1)</f>
        <v>0</v>
      </c>
      <c r="AC43" s="112">
        <f>SUMIFS('Rozpočet projektu'!$G$10:$G$4986,'Rozpočet projektu'!$I$10:$I$4986,$V43&amp;"*",'Rozpočet projektu'!$C$10:$C$4986,AC$1)</f>
        <v>0</v>
      </c>
      <c r="AD43" s="112">
        <f>SUMIFS('Rozpočet projektu'!$G$10:$G$4986,'Rozpočet projektu'!$I$10:$I$4986,$V43&amp;"*",'Rozpočet projektu'!$C$10:$C$4986,AD$1)</f>
        <v>0</v>
      </c>
      <c r="AE43" s="112">
        <f>SUMIFS('Rozpočet projektu'!$G$10:$G$4986,'Rozpočet projektu'!$I$10:$I$4986,$V43&amp;"*",'Rozpočet projektu'!$C$10:$C$4986,AE$1)</f>
        <v>0</v>
      </c>
      <c r="AF43" s="112">
        <f>SUMIFS('Rozpočet projektu'!$G$10:$G$4986,'Rozpočet projektu'!$I$10:$I$4986,$V43&amp;"*",'Rozpočet projektu'!$C$10:$C$4986,AF$1)</f>
        <v>0</v>
      </c>
      <c r="AG43" s="112">
        <f>SUMIFS('Rozpočet projektu'!$G$10:$G$4986,'Rozpočet projektu'!$I$10:$I$4986,$V43&amp;"*",'Rozpočet projektu'!$C$10:$C$4986,AG$1)</f>
        <v>0</v>
      </c>
      <c r="AH43" s="112">
        <f>SUMIFS('Rozpočet projektu'!$G$10:$G$4986,'Rozpočet projektu'!$I$10:$I$4986,$V43&amp;"*",'Rozpočet projektu'!$C$10:$C$4986,AH$1)</f>
        <v>0</v>
      </c>
      <c r="AI43" s="112">
        <f>SUMIFS('Rozpočet projektu'!$G$10:$G$4986,'Rozpočet projektu'!$I$10:$I$4986,$V43&amp;"*",'Rozpočet projektu'!$C$10:$C$4986,AI$1)</f>
        <v>0</v>
      </c>
      <c r="AJ43" s="112">
        <f>SUMIFS('Rozpočet projektu'!$G$10:$G$4986,'Rozpočet projektu'!$I$10:$I$4986,$V43&amp;"*",'Rozpočet projektu'!$C$10:$C$4986,AJ$1)</f>
        <v>0</v>
      </c>
      <c r="AK43" s="112">
        <f>SUMIFS('Rozpočet projektu'!$G$10:$G$4986,'Rozpočet projektu'!$I$10:$I$4986,$V43&amp;"*",'Rozpočet projektu'!$C$10:$C$4986,AK$1)</f>
        <v>0</v>
      </c>
      <c r="AL43" s="112">
        <f>SUMIFS('Rozpočet projektu'!$G$10:$G$4986,'Rozpočet projektu'!$I$10:$I$4986,$V43&amp;"*",'Rozpočet projektu'!$C$10:$C$4986,AL$1)</f>
        <v>0</v>
      </c>
      <c r="AM43" s="112">
        <f>SUMIFS('Rozpočet projektu'!$G$10:$G$4986,'Rozpočet projektu'!$I$10:$I$4986,$V43&amp;"*",'Rozpočet projektu'!$C$10:$C$4986,AM$1)</f>
        <v>0</v>
      </c>
      <c r="AN43" s="112">
        <f>SUMIFS('Rozpočet projektu'!$G$10:$G$4986,'Rozpočet projektu'!$I$10:$I$4986,$V43&amp;"*",'Rozpočet projektu'!$C$10:$C$4986,AN$1)</f>
        <v>0</v>
      </c>
      <c r="AO43" s="112">
        <f>SUMIFS('Rozpočet projektu'!$G$10:$G$4986,'Rozpočet projektu'!$I$10:$I$4986,$V43&amp;"*",'Rozpočet projektu'!$C$10:$C$4986,AO$1)</f>
        <v>0</v>
      </c>
      <c r="AP43" s="112">
        <f>SUMIFS('Rozpočet projektu'!$G$10:$G$4986,'Rozpočet projektu'!$I$10:$I$4986,$V43&amp;"*",'Rozpočet projektu'!$C$10:$C$4986,AP$1)</f>
        <v>0</v>
      </c>
      <c r="AQ43" s="112">
        <f>SUMIFS('Rozpočet projektu'!$G$10:$G$4986,'Rozpočet projektu'!$I$10:$I$4986,$V43&amp;"*",'Rozpočet projektu'!$C$10:$C$4986,AQ$1)</f>
        <v>0</v>
      </c>
      <c r="AR43" s="112">
        <f>SUMIFS('Rozpočet projektu'!$G$10:$G$4986,'Rozpočet projektu'!$I$10:$I$4986,$V43&amp;"*",'Rozpočet projektu'!$C$10:$C$4986,AR$1)</f>
        <v>0</v>
      </c>
      <c r="AS43" s="112">
        <f>SUMIFS('Rozpočet projektu'!$G$10:$G$4986,'Rozpočet projektu'!$I$10:$I$4986,$V43&amp;"*",'Rozpočet projektu'!$C$10:$C$4986,AS$1)</f>
        <v>0</v>
      </c>
      <c r="AT43" s="112">
        <f>SUMIFS('Rozpočet projektu'!$G$10:$G$4986,'Rozpočet projektu'!$I$10:$I$4986,$V43&amp;"*",'Rozpočet projektu'!$C$10:$C$4986,AT$1)</f>
        <v>0</v>
      </c>
      <c r="AU43" s="112">
        <f>SUMIFS('Rozpočet projektu'!$G$10:$G$4986,'Rozpočet projektu'!$I$10:$I$4986,$V43&amp;"*",'Rozpočet projektu'!$C$10:$C$4986,AU$1)</f>
        <v>0</v>
      </c>
      <c r="AV43" s="112">
        <f>SUMIFS('Rozpočet projektu'!$G$10:$G$4986,'Rozpočet projektu'!$I$10:$I$4986,$V43&amp;"*",'Rozpočet projektu'!$C$10:$C$4986,AV$1)</f>
        <v>0</v>
      </c>
      <c r="AW43" s="112">
        <f>SUMIFS('Rozpočet projektu'!$G$10:$G$4986,'Rozpočet projektu'!$I$10:$I$4986,$V43&amp;"*",'Rozpočet projektu'!$C$10:$C$4986,AW$1)</f>
        <v>0</v>
      </c>
    </row>
    <row r="44" spans="1:49" ht="51" hidden="1" x14ac:dyDescent="0.2">
      <c r="A44" s="117" t="s">
        <v>77</v>
      </c>
      <c r="B44" s="113" t="s">
        <v>54</v>
      </c>
      <c r="C44" s="124">
        <f>SUMIFS('Rozpočet projektu'!$G$10:$G$4986,'Rozpočet projektu'!$I$10:$I$4986,$A44&amp;"*",'Rozpočet projektu'!$C$10:$C$4986,$B44)</f>
        <v>0</v>
      </c>
      <c r="D44" s="124" t="str">
        <f t="shared" si="1"/>
        <v/>
      </c>
      <c r="E44" s="124" t="str">
        <f t="shared" si="2"/>
        <v/>
      </c>
      <c r="F44" s="119"/>
      <c r="V44" s="112" t="s">
        <v>126</v>
      </c>
      <c r="W44" s="112">
        <f>SUMIFS('Rozpočet projektu'!$G$10:$G$4986,'Rozpočet projektu'!$I$10:$I$4986,$V44&amp;"*",'Rozpočet projektu'!$C$10:$C$4986,W$1)</f>
        <v>0</v>
      </c>
      <c r="X44" s="112">
        <f>SUMIFS('Rozpočet projektu'!$G$10:$G$4986,'Rozpočet projektu'!$I$10:$I$4986,$V44&amp;"*",'Rozpočet projektu'!$C$10:$C$4986,X$1)</f>
        <v>0</v>
      </c>
      <c r="Y44" s="112">
        <f>SUMIFS('Rozpočet projektu'!$G$10:$G$4986,'Rozpočet projektu'!$I$10:$I$4986,$V44&amp;"*",'Rozpočet projektu'!$C$10:$C$4986,Y$1)</f>
        <v>0</v>
      </c>
      <c r="Z44" s="112">
        <f>SUMIFS('Rozpočet projektu'!$G$10:$G$4986,'Rozpočet projektu'!$I$10:$I$4986,$V44&amp;"*",'Rozpočet projektu'!$C$10:$C$4986,Z$1)</f>
        <v>0</v>
      </c>
      <c r="AA44" s="112">
        <f>SUMIFS('Rozpočet projektu'!$G$10:$G$4986,'Rozpočet projektu'!$I$10:$I$4986,$V44&amp;"*",'Rozpočet projektu'!$C$10:$C$4986,AA$1)</f>
        <v>0</v>
      </c>
      <c r="AB44" s="112">
        <f>SUMIFS('Rozpočet projektu'!$G$10:$G$4986,'Rozpočet projektu'!$I$10:$I$4986,$V44&amp;"*",'Rozpočet projektu'!$C$10:$C$4986,AB$1)</f>
        <v>0</v>
      </c>
      <c r="AC44" s="112">
        <f>SUMIFS('Rozpočet projektu'!$G$10:$G$4986,'Rozpočet projektu'!$I$10:$I$4986,$V44&amp;"*",'Rozpočet projektu'!$C$10:$C$4986,AC$1)</f>
        <v>0</v>
      </c>
      <c r="AD44" s="112">
        <f>SUMIFS('Rozpočet projektu'!$G$10:$G$4986,'Rozpočet projektu'!$I$10:$I$4986,$V44&amp;"*",'Rozpočet projektu'!$C$10:$C$4986,AD$1)</f>
        <v>0</v>
      </c>
      <c r="AE44" s="112">
        <f>SUMIFS('Rozpočet projektu'!$G$10:$G$4986,'Rozpočet projektu'!$I$10:$I$4986,$V44&amp;"*",'Rozpočet projektu'!$C$10:$C$4986,AE$1)</f>
        <v>0</v>
      </c>
      <c r="AF44" s="112">
        <f>SUMIFS('Rozpočet projektu'!$G$10:$G$4986,'Rozpočet projektu'!$I$10:$I$4986,$V44&amp;"*",'Rozpočet projektu'!$C$10:$C$4986,AF$1)</f>
        <v>0</v>
      </c>
      <c r="AG44" s="112">
        <f>SUMIFS('Rozpočet projektu'!$G$10:$G$4986,'Rozpočet projektu'!$I$10:$I$4986,$V44&amp;"*",'Rozpočet projektu'!$C$10:$C$4986,AG$1)</f>
        <v>0</v>
      </c>
      <c r="AH44" s="112">
        <f>SUMIFS('Rozpočet projektu'!$G$10:$G$4986,'Rozpočet projektu'!$I$10:$I$4986,$V44&amp;"*",'Rozpočet projektu'!$C$10:$C$4986,AH$1)</f>
        <v>0</v>
      </c>
      <c r="AI44" s="112">
        <f>SUMIFS('Rozpočet projektu'!$G$10:$G$4986,'Rozpočet projektu'!$I$10:$I$4986,$V44&amp;"*",'Rozpočet projektu'!$C$10:$C$4986,AI$1)</f>
        <v>0</v>
      </c>
      <c r="AJ44" s="112">
        <f>SUMIFS('Rozpočet projektu'!$G$10:$G$4986,'Rozpočet projektu'!$I$10:$I$4986,$V44&amp;"*",'Rozpočet projektu'!$C$10:$C$4986,AJ$1)</f>
        <v>0</v>
      </c>
      <c r="AK44" s="112">
        <f>SUMIFS('Rozpočet projektu'!$G$10:$G$4986,'Rozpočet projektu'!$I$10:$I$4986,$V44&amp;"*",'Rozpočet projektu'!$C$10:$C$4986,AK$1)</f>
        <v>0</v>
      </c>
      <c r="AL44" s="112">
        <f>SUMIFS('Rozpočet projektu'!$G$10:$G$4986,'Rozpočet projektu'!$I$10:$I$4986,$V44&amp;"*",'Rozpočet projektu'!$C$10:$C$4986,AL$1)</f>
        <v>0</v>
      </c>
      <c r="AM44" s="112">
        <f>SUMIFS('Rozpočet projektu'!$G$10:$G$4986,'Rozpočet projektu'!$I$10:$I$4986,$V44&amp;"*",'Rozpočet projektu'!$C$10:$C$4986,AM$1)</f>
        <v>0</v>
      </c>
      <c r="AN44" s="112">
        <f>SUMIFS('Rozpočet projektu'!$G$10:$G$4986,'Rozpočet projektu'!$I$10:$I$4986,$V44&amp;"*",'Rozpočet projektu'!$C$10:$C$4986,AN$1)</f>
        <v>0</v>
      </c>
      <c r="AO44" s="112">
        <f>SUMIFS('Rozpočet projektu'!$G$10:$G$4986,'Rozpočet projektu'!$I$10:$I$4986,$V44&amp;"*",'Rozpočet projektu'!$C$10:$C$4986,AO$1)</f>
        <v>0</v>
      </c>
      <c r="AP44" s="112">
        <f>SUMIFS('Rozpočet projektu'!$G$10:$G$4986,'Rozpočet projektu'!$I$10:$I$4986,$V44&amp;"*",'Rozpočet projektu'!$C$10:$C$4986,AP$1)</f>
        <v>0</v>
      </c>
      <c r="AQ44" s="112">
        <f>SUMIFS('Rozpočet projektu'!$G$10:$G$4986,'Rozpočet projektu'!$I$10:$I$4986,$V44&amp;"*",'Rozpočet projektu'!$C$10:$C$4986,AQ$1)</f>
        <v>0</v>
      </c>
      <c r="AR44" s="112">
        <f>SUMIFS('Rozpočet projektu'!$G$10:$G$4986,'Rozpočet projektu'!$I$10:$I$4986,$V44&amp;"*",'Rozpočet projektu'!$C$10:$C$4986,AR$1)</f>
        <v>0</v>
      </c>
      <c r="AS44" s="112">
        <f>SUMIFS('Rozpočet projektu'!$G$10:$G$4986,'Rozpočet projektu'!$I$10:$I$4986,$V44&amp;"*",'Rozpočet projektu'!$C$10:$C$4986,AS$1)</f>
        <v>0</v>
      </c>
      <c r="AT44" s="112">
        <f>SUMIFS('Rozpočet projektu'!$G$10:$G$4986,'Rozpočet projektu'!$I$10:$I$4986,$V44&amp;"*",'Rozpočet projektu'!$C$10:$C$4986,AT$1)</f>
        <v>0</v>
      </c>
      <c r="AU44" s="112">
        <f>SUMIFS('Rozpočet projektu'!$G$10:$G$4986,'Rozpočet projektu'!$I$10:$I$4986,$V44&amp;"*",'Rozpočet projektu'!$C$10:$C$4986,AU$1)</f>
        <v>0</v>
      </c>
      <c r="AV44" s="112">
        <f>SUMIFS('Rozpočet projektu'!$G$10:$G$4986,'Rozpočet projektu'!$I$10:$I$4986,$V44&amp;"*",'Rozpočet projektu'!$C$10:$C$4986,AV$1)</f>
        <v>0</v>
      </c>
      <c r="AW44" s="112">
        <f>SUMIFS('Rozpočet projektu'!$G$10:$G$4986,'Rozpočet projektu'!$I$10:$I$4986,$V44&amp;"*",'Rozpočet projektu'!$C$10:$C$4986,AW$1)</f>
        <v>0</v>
      </c>
    </row>
    <row r="45" spans="1:49" ht="25.5" hidden="1" x14ac:dyDescent="0.2">
      <c r="A45" s="117" t="s">
        <v>77</v>
      </c>
      <c r="B45" s="113" t="s">
        <v>55</v>
      </c>
      <c r="C45" s="124">
        <f>SUMIFS('Rozpočet projektu'!$G$10:$G$4986,'Rozpočet projektu'!$I$10:$I$4986,$A45&amp;"*",'Rozpočet projektu'!$C$10:$C$4986,$B45)</f>
        <v>0</v>
      </c>
      <c r="D45" s="124" t="str">
        <f t="shared" si="1"/>
        <v/>
      </c>
      <c r="E45" s="124" t="str">
        <f t="shared" si="2"/>
        <v/>
      </c>
      <c r="F45" s="119"/>
      <c r="V45" s="112" t="s">
        <v>127</v>
      </c>
      <c r="W45" s="112">
        <f>SUMIFS('Rozpočet projektu'!$G$10:$G$4986,'Rozpočet projektu'!$I$10:$I$4986,$V45&amp;"*",'Rozpočet projektu'!$C$10:$C$4986,W$1)</f>
        <v>0</v>
      </c>
      <c r="X45" s="112">
        <f>SUMIFS('Rozpočet projektu'!$G$10:$G$4986,'Rozpočet projektu'!$I$10:$I$4986,$V45&amp;"*",'Rozpočet projektu'!$C$10:$C$4986,X$1)</f>
        <v>0</v>
      </c>
      <c r="Y45" s="112">
        <f>SUMIFS('Rozpočet projektu'!$G$10:$G$4986,'Rozpočet projektu'!$I$10:$I$4986,$V45&amp;"*",'Rozpočet projektu'!$C$10:$C$4986,Y$1)</f>
        <v>0</v>
      </c>
      <c r="Z45" s="112">
        <f>SUMIFS('Rozpočet projektu'!$G$10:$G$4986,'Rozpočet projektu'!$I$10:$I$4986,$V45&amp;"*",'Rozpočet projektu'!$C$10:$C$4986,Z$1)</f>
        <v>0</v>
      </c>
      <c r="AA45" s="112">
        <f>SUMIFS('Rozpočet projektu'!$G$10:$G$4986,'Rozpočet projektu'!$I$10:$I$4986,$V45&amp;"*",'Rozpočet projektu'!$C$10:$C$4986,AA$1)</f>
        <v>0</v>
      </c>
      <c r="AB45" s="112">
        <f>SUMIFS('Rozpočet projektu'!$G$10:$G$4986,'Rozpočet projektu'!$I$10:$I$4986,$V45&amp;"*",'Rozpočet projektu'!$C$10:$C$4986,AB$1)</f>
        <v>0</v>
      </c>
      <c r="AC45" s="112">
        <f>SUMIFS('Rozpočet projektu'!$G$10:$G$4986,'Rozpočet projektu'!$I$10:$I$4986,$V45&amp;"*",'Rozpočet projektu'!$C$10:$C$4986,AC$1)</f>
        <v>0</v>
      </c>
      <c r="AD45" s="112">
        <f>SUMIFS('Rozpočet projektu'!$G$10:$G$4986,'Rozpočet projektu'!$I$10:$I$4986,$V45&amp;"*",'Rozpočet projektu'!$C$10:$C$4986,AD$1)</f>
        <v>0</v>
      </c>
      <c r="AE45" s="112">
        <f>SUMIFS('Rozpočet projektu'!$G$10:$G$4986,'Rozpočet projektu'!$I$10:$I$4986,$V45&amp;"*",'Rozpočet projektu'!$C$10:$C$4986,AE$1)</f>
        <v>0</v>
      </c>
      <c r="AF45" s="112">
        <f>SUMIFS('Rozpočet projektu'!$G$10:$G$4986,'Rozpočet projektu'!$I$10:$I$4986,$V45&amp;"*",'Rozpočet projektu'!$C$10:$C$4986,AF$1)</f>
        <v>0</v>
      </c>
      <c r="AG45" s="112">
        <f>SUMIFS('Rozpočet projektu'!$G$10:$G$4986,'Rozpočet projektu'!$I$10:$I$4986,$V45&amp;"*",'Rozpočet projektu'!$C$10:$C$4986,AG$1)</f>
        <v>0</v>
      </c>
      <c r="AH45" s="112">
        <f>SUMIFS('Rozpočet projektu'!$G$10:$G$4986,'Rozpočet projektu'!$I$10:$I$4986,$V45&amp;"*",'Rozpočet projektu'!$C$10:$C$4986,AH$1)</f>
        <v>0</v>
      </c>
      <c r="AI45" s="112">
        <f>SUMIFS('Rozpočet projektu'!$G$10:$G$4986,'Rozpočet projektu'!$I$10:$I$4986,$V45&amp;"*",'Rozpočet projektu'!$C$10:$C$4986,AI$1)</f>
        <v>0</v>
      </c>
      <c r="AJ45" s="112">
        <f>SUMIFS('Rozpočet projektu'!$G$10:$G$4986,'Rozpočet projektu'!$I$10:$I$4986,$V45&amp;"*",'Rozpočet projektu'!$C$10:$C$4986,AJ$1)</f>
        <v>0</v>
      </c>
      <c r="AK45" s="112">
        <f>SUMIFS('Rozpočet projektu'!$G$10:$G$4986,'Rozpočet projektu'!$I$10:$I$4986,$V45&amp;"*",'Rozpočet projektu'!$C$10:$C$4986,AK$1)</f>
        <v>0</v>
      </c>
      <c r="AL45" s="112">
        <f>SUMIFS('Rozpočet projektu'!$G$10:$G$4986,'Rozpočet projektu'!$I$10:$I$4986,$V45&amp;"*",'Rozpočet projektu'!$C$10:$C$4986,AL$1)</f>
        <v>0</v>
      </c>
      <c r="AM45" s="112">
        <f>SUMIFS('Rozpočet projektu'!$G$10:$G$4986,'Rozpočet projektu'!$I$10:$I$4986,$V45&amp;"*",'Rozpočet projektu'!$C$10:$C$4986,AM$1)</f>
        <v>0</v>
      </c>
      <c r="AN45" s="112">
        <f>SUMIFS('Rozpočet projektu'!$G$10:$G$4986,'Rozpočet projektu'!$I$10:$I$4986,$V45&amp;"*",'Rozpočet projektu'!$C$10:$C$4986,AN$1)</f>
        <v>0</v>
      </c>
      <c r="AO45" s="112">
        <f>SUMIFS('Rozpočet projektu'!$G$10:$G$4986,'Rozpočet projektu'!$I$10:$I$4986,$V45&amp;"*",'Rozpočet projektu'!$C$10:$C$4986,AO$1)</f>
        <v>0</v>
      </c>
      <c r="AP45" s="112">
        <f>SUMIFS('Rozpočet projektu'!$G$10:$G$4986,'Rozpočet projektu'!$I$10:$I$4986,$V45&amp;"*",'Rozpočet projektu'!$C$10:$C$4986,AP$1)</f>
        <v>0</v>
      </c>
      <c r="AQ45" s="112">
        <f>SUMIFS('Rozpočet projektu'!$G$10:$G$4986,'Rozpočet projektu'!$I$10:$I$4986,$V45&amp;"*",'Rozpočet projektu'!$C$10:$C$4986,AQ$1)</f>
        <v>0</v>
      </c>
      <c r="AR45" s="112">
        <f>SUMIFS('Rozpočet projektu'!$G$10:$G$4986,'Rozpočet projektu'!$I$10:$I$4986,$V45&amp;"*",'Rozpočet projektu'!$C$10:$C$4986,AR$1)</f>
        <v>0</v>
      </c>
      <c r="AS45" s="112">
        <f>SUMIFS('Rozpočet projektu'!$G$10:$G$4986,'Rozpočet projektu'!$I$10:$I$4986,$V45&amp;"*",'Rozpočet projektu'!$C$10:$C$4986,AS$1)</f>
        <v>0</v>
      </c>
      <c r="AT45" s="112">
        <f>SUMIFS('Rozpočet projektu'!$G$10:$G$4986,'Rozpočet projektu'!$I$10:$I$4986,$V45&amp;"*",'Rozpočet projektu'!$C$10:$C$4986,AT$1)</f>
        <v>0</v>
      </c>
      <c r="AU45" s="112">
        <f>SUMIFS('Rozpočet projektu'!$G$10:$G$4986,'Rozpočet projektu'!$I$10:$I$4986,$V45&amp;"*",'Rozpočet projektu'!$C$10:$C$4986,AU$1)</f>
        <v>0</v>
      </c>
      <c r="AV45" s="112">
        <f>SUMIFS('Rozpočet projektu'!$G$10:$G$4986,'Rozpočet projektu'!$I$10:$I$4986,$V45&amp;"*",'Rozpočet projektu'!$C$10:$C$4986,AV$1)</f>
        <v>0</v>
      </c>
      <c r="AW45" s="112">
        <f>SUMIFS('Rozpočet projektu'!$G$10:$G$4986,'Rozpočet projektu'!$I$10:$I$4986,$V45&amp;"*",'Rozpočet projektu'!$C$10:$C$4986,AW$1)</f>
        <v>0</v>
      </c>
    </row>
    <row r="46" spans="1:49" ht="25.5" hidden="1" x14ac:dyDescent="0.2">
      <c r="A46" s="117" t="s">
        <v>77</v>
      </c>
      <c r="B46" s="113" t="s">
        <v>56</v>
      </c>
      <c r="C46" s="124">
        <f>SUMIFS('Rozpočet projektu'!$G$10:$G$4986,'Rozpočet projektu'!$I$10:$I$4986,$A46&amp;"*",'Rozpočet projektu'!$C$10:$C$4986,$B46)</f>
        <v>0</v>
      </c>
      <c r="D46" s="124" t="str">
        <f t="shared" si="1"/>
        <v/>
      </c>
      <c r="E46" s="124" t="str">
        <f t="shared" si="2"/>
        <v/>
      </c>
      <c r="F46" s="119"/>
      <c r="V46" s="112" t="s">
        <v>128</v>
      </c>
      <c r="W46" s="112">
        <f>SUMIFS('Rozpočet projektu'!$G$10:$G$4986,'Rozpočet projektu'!$I$10:$I$4986,$V46&amp;"*",'Rozpočet projektu'!$C$10:$C$4986,W$1)</f>
        <v>0</v>
      </c>
      <c r="X46" s="112">
        <f>SUMIFS('Rozpočet projektu'!$G$10:$G$4986,'Rozpočet projektu'!$I$10:$I$4986,$V46&amp;"*",'Rozpočet projektu'!$C$10:$C$4986,X$1)</f>
        <v>0</v>
      </c>
      <c r="Y46" s="112">
        <f>SUMIFS('Rozpočet projektu'!$G$10:$G$4986,'Rozpočet projektu'!$I$10:$I$4986,$V46&amp;"*",'Rozpočet projektu'!$C$10:$C$4986,Y$1)</f>
        <v>0</v>
      </c>
      <c r="Z46" s="112">
        <f>SUMIFS('Rozpočet projektu'!$G$10:$G$4986,'Rozpočet projektu'!$I$10:$I$4986,$V46&amp;"*",'Rozpočet projektu'!$C$10:$C$4986,Z$1)</f>
        <v>0</v>
      </c>
      <c r="AA46" s="112">
        <f>SUMIFS('Rozpočet projektu'!$G$10:$G$4986,'Rozpočet projektu'!$I$10:$I$4986,$V46&amp;"*",'Rozpočet projektu'!$C$10:$C$4986,AA$1)</f>
        <v>0</v>
      </c>
      <c r="AB46" s="112">
        <f>SUMIFS('Rozpočet projektu'!$G$10:$G$4986,'Rozpočet projektu'!$I$10:$I$4986,$V46&amp;"*",'Rozpočet projektu'!$C$10:$C$4986,AB$1)</f>
        <v>0</v>
      </c>
      <c r="AC46" s="112">
        <f>SUMIFS('Rozpočet projektu'!$G$10:$G$4986,'Rozpočet projektu'!$I$10:$I$4986,$V46&amp;"*",'Rozpočet projektu'!$C$10:$C$4986,AC$1)</f>
        <v>0</v>
      </c>
      <c r="AD46" s="112">
        <f>SUMIFS('Rozpočet projektu'!$G$10:$G$4986,'Rozpočet projektu'!$I$10:$I$4986,$V46&amp;"*",'Rozpočet projektu'!$C$10:$C$4986,AD$1)</f>
        <v>0</v>
      </c>
      <c r="AE46" s="112">
        <f>SUMIFS('Rozpočet projektu'!$G$10:$G$4986,'Rozpočet projektu'!$I$10:$I$4986,$V46&amp;"*",'Rozpočet projektu'!$C$10:$C$4986,AE$1)</f>
        <v>0</v>
      </c>
      <c r="AF46" s="112">
        <f>SUMIFS('Rozpočet projektu'!$G$10:$G$4986,'Rozpočet projektu'!$I$10:$I$4986,$V46&amp;"*",'Rozpočet projektu'!$C$10:$C$4986,AF$1)</f>
        <v>0</v>
      </c>
      <c r="AG46" s="112">
        <f>SUMIFS('Rozpočet projektu'!$G$10:$G$4986,'Rozpočet projektu'!$I$10:$I$4986,$V46&amp;"*",'Rozpočet projektu'!$C$10:$C$4986,AG$1)</f>
        <v>0</v>
      </c>
      <c r="AH46" s="112">
        <f>SUMIFS('Rozpočet projektu'!$G$10:$G$4986,'Rozpočet projektu'!$I$10:$I$4986,$V46&amp;"*",'Rozpočet projektu'!$C$10:$C$4986,AH$1)</f>
        <v>0</v>
      </c>
      <c r="AI46" s="112">
        <f>SUMIFS('Rozpočet projektu'!$G$10:$G$4986,'Rozpočet projektu'!$I$10:$I$4986,$V46&amp;"*",'Rozpočet projektu'!$C$10:$C$4986,AI$1)</f>
        <v>0</v>
      </c>
      <c r="AJ46" s="112">
        <f>SUMIFS('Rozpočet projektu'!$G$10:$G$4986,'Rozpočet projektu'!$I$10:$I$4986,$V46&amp;"*",'Rozpočet projektu'!$C$10:$C$4986,AJ$1)</f>
        <v>0</v>
      </c>
      <c r="AK46" s="112">
        <f>SUMIFS('Rozpočet projektu'!$G$10:$G$4986,'Rozpočet projektu'!$I$10:$I$4986,$V46&amp;"*",'Rozpočet projektu'!$C$10:$C$4986,AK$1)</f>
        <v>0</v>
      </c>
      <c r="AL46" s="112">
        <f>SUMIFS('Rozpočet projektu'!$G$10:$G$4986,'Rozpočet projektu'!$I$10:$I$4986,$V46&amp;"*",'Rozpočet projektu'!$C$10:$C$4986,AL$1)</f>
        <v>0</v>
      </c>
      <c r="AM46" s="112">
        <f>SUMIFS('Rozpočet projektu'!$G$10:$G$4986,'Rozpočet projektu'!$I$10:$I$4986,$V46&amp;"*",'Rozpočet projektu'!$C$10:$C$4986,AM$1)</f>
        <v>0</v>
      </c>
      <c r="AN46" s="112">
        <f>SUMIFS('Rozpočet projektu'!$G$10:$G$4986,'Rozpočet projektu'!$I$10:$I$4986,$V46&amp;"*",'Rozpočet projektu'!$C$10:$C$4986,AN$1)</f>
        <v>0</v>
      </c>
      <c r="AO46" s="112">
        <f>SUMIFS('Rozpočet projektu'!$G$10:$G$4986,'Rozpočet projektu'!$I$10:$I$4986,$V46&amp;"*",'Rozpočet projektu'!$C$10:$C$4986,AO$1)</f>
        <v>0</v>
      </c>
      <c r="AP46" s="112">
        <f>SUMIFS('Rozpočet projektu'!$G$10:$G$4986,'Rozpočet projektu'!$I$10:$I$4986,$V46&amp;"*",'Rozpočet projektu'!$C$10:$C$4986,AP$1)</f>
        <v>0</v>
      </c>
      <c r="AQ46" s="112">
        <f>SUMIFS('Rozpočet projektu'!$G$10:$G$4986,'Rozpočet projektu'!$I$10:$I$4986,$V46&amp;"*",'Rozpočet projektu'!$C$10:$C$4986,AQ$1)</f>
        <v>0</v>
      </c>
      <c r="AR46" s="112">
        <f>SUMIFS('Rozpočet projektu'!$G$10:$G$4986,'Rozpočet projektu'!$I$10:$I$4986,$V46&amp;"*",'Rozpočet projektu'!$C$10:$C$4986,AR$1)</f>
        <v>0</v>
      </c>
      <c r="AS46" s="112">
        <f>SUMIFS('Rozpočet projektu'!$G$10:$G$4986,'Rozpočet projektu'!$I$10:$I$4986,$V46&amp;"*",'Rozpočet projektu'!$C$10:$C$4986,AS$1)</f>
        <v>0</v>
      </c>
      <c r="AT46" s="112">
        <f>SUMIFS('Rozpočet projektu'!$G$10:$G$4986,'Rozpočet projektu'!$I$10:$I$4986,$V46&amp;"*",'Rozpočet projektu'!$C$10:$C$4986,AT$1)</f>
        <v>0</v>
      </c>
      <c r="AU46" s="112">
        <f>SUMIFS('Rozpočet projektu'!$G$10:$G$4986,'Rozpočet projektu'!$I$10:$I$4986,$V46&amp;"*",'Rozpočet projektu'!$C$10:$C$4986,AU$1)</f>
        <v>0</v>
      </c>
      <c r="AV46" s="112">
        <f>SUMIFS('Rozpočet projektu'!$G$10:$G$4986,'Rozpočet projektu'!$I$10:$I$4986,$V46&amp;"*",'Rozpočet projektu'!$C$10:$C$4986,AV$1)</f>
        <v>0</v>
      </c>
      <c r="AW46" s="112">
        <f>SUMIFS('Rozpočet projektu'!$G$10:$G$4986,'Rozpočet projektu'!$I$10:$I$4986,$V46&amp;"*",'Rozpočet projektu'!$C$10:$C$4986,AW$1)</f>
        <v>0</v>
      </c>
    </row>
    <row r="47" spans="1:49" hidden="1" x14ac:dyDescent="0.2">
      <c r="A47" s="117" t="s">
        <v>77</v>
      </c>
      <c r="B47" s="113" t="s">
        <v>57</v>
      </c>
      <c r="C47" s="124">
        <f>SUMIFS('Rozpočet projektu'!$G$10:$G$4986,'Rozpočet projektu'!$I$10:$I$4986,$A47&amp;"*",'Rozpočet projektu'!$C$10:$C$4986,$B47)</f>
        <v>0</v>
      </c>
      <c r="D47" s="124" t="str">
        <f t="shared" si="1"/>
        <v/>
      </c>
      <c r="E47" s="124" t="str">
        <f t="shared" si="2"/>
        <v/>
      </c>
      <c r="F47" s="119"/>
      <c r="V47" s="112" t="s">
        <v>129</v>
      </c>
      <c r="W47" s="112">
        <f>SUMIFS('Rozpočet projektu'!$G$10:$G$4986,'Rozpočet projektu'!$I$10:$I$4986,$V47&amp;"*",'Rozpočet projektu'!$C$10:$C$4986,W$1)</f>
        <v>0</v>
      </c>
      <c r="X47" s="112">
        <f>SUMIFS('Rozpočet projektu'!$G$10:$G$4986,'Rozpočet projektu'!$I$10:$I$4986,$V47&amp;"*",'Rozpočet projektu'!$C$10:$C$4986,X$1)</f>
        <v>0</v>
      </c>
      <c r="Y47" s="112">
        <f>SUMIFS('Rozpočet projektu'!$G$10:$G$4986,'Rozpočet projektu'!$I$10:$I$4986,$V47&amp;"*",'Rozpočet projektu'!$C$10:$C$4986,Y$1)</f>
        <v>0</v>
      </c>
      <c r="Z47" s="112">
        <f>SUMIFS('Rozpočet projektu'!$G$10:$G$4986,'Rozpočet projektu'!$I$10:$I$4986,$V47&amp;"*",'Rozpočet projektu'!$C$10:$C$4986,Z$1)</f>
        <v>0</v>
      </c>
      <c r="AA47" s="112">
        <f>SUMIFS('Rozpočet projektu'!$G$10:$G$4986,'Rozpočet projektu'!$I$10:$I$4986,$V47&amp;"*",'Rozpočet projektu'!$C$10:$C$4986,AA$1)</f>
        <v>0</v>
      </c>
      <c r="AB47" s="112">
        <f>SUMIFS('Rozpočet projektu'!$G$10:$G$4986,'Rozpočet projektu'!$I$10:$I$4986,$V47&amp;"*",'Rozpočet projektu'!$C$10:$C$4986,AB$1)</f>
        <v>0</v>
      </c>
      <c r="AC47" s="112">
        <f>SUMIFS('Rozpočet projektu'!$G$10:$G$4986,'Rozpočet projektu'!$I$10:$I$4986,$V47&amp;"*",'Rozpočet projektu'!$C$10:$C$4986,AC$1)</f>
        <v>0</v>
      </c>
      <c r="AD47" s="112">
        <f>SUMIFS('Rozpočet projektu'!$G$10:$G$4986,'Rozpočet projektu'!$I$10:$I$4986,$V47&amp;"*",'Rozpočet projektu'!$C$10:$C$4986,AD$1)</f>
        <v>0</v>
      </c>
      <c r="AE47" s="112">
        <f>SUMIFS('Rozpočet projektu'!$G$10:$G$4986,'Rozpočet projektu'!$I$10:$I$4986,$V47&amp;"*",'Rozpočet projektu'!$C$10:$C$4986,AE$1)</f>
        <v>0</v>
      </c>
      <c r="AF47" s="112">
        <f>SUMIFS('Rozpočet projektu'!$G$10:$G$4986,'Rozpočet projektu'!$I$10:$I$4986,$V47&amp;"*",'Rozpočet projektu'!$C$10:$C$4986,AF$1)</f>
        <v>0</v>
      </c>
      <c r="AG47" s="112">
        <f>SUMIFS('Rozpočet projektu'!$G$10:$G$4986,'Rozpočet projektu'!$I$10:$I$4986,$V47&amp;"*",'Rozpočet projektu'!$C$10:$C$4986,AG$1)</f>
        <v>0</v>
      </c>
      <c r="AH47" s="112">
        <f>SUMIFS('Rozpočet projektu'!$G$10:$G$4986,'Rozpočet projektu'!$I$10:$I$4986,$V47&amp;"*",'Rozpočet projektu'!$C$10:$C$4986,AH$1)</f>
        <v>0</v>
      </c>
      <c r="AI47" s="112">
        <f>SUMIFS('Rozpočet projektu'!$G$10:$G$4986,'Rozpočet projektu'!$I$10:$I$4986,$V47&amp;"*",'Rozpočet projektu'!$C$10:$C$4986,AI$1)</f>
        <v>0</v>
      </c>
      <c r="AJ47" s="112">
        <f>SUMIFS('Rozpočet projektu'!$G$10:$G$4986,'Rozpočet projektu'!$I$10:$I$4986,$V47&amp;"*",'Rozpočet projektu'!$C$10:$C$4986,AJ$1)</f>
        <v>0</v>
      </c>
      <c r="AK47" s="112">
        <f>SUMIFS('Rozpočet projektu'!$G$10:$G$4986,'Rozpočet projektu'!$I$10:$I$4986,$V47&amp;"*",'Rozpočet projektu'!$C$10:$C$4986,AK$1)</f>
        <v>0</v>
      </c>
      <c r="AL47" s="112">
        <f>SUMIFS('Rozpočet projektu'!$G$10:$G$4986,'Rozpočet projektu'!$I$10:$I$4986,$V47&amp;"*",'Rozpočet projektu'!$C$10:$C$4986,AL$1)</f>
        <v>0</v>
      </c>
      <c r="AM47" s="112">
        <f>SUMIFS('Rozpočet projektu'!$G$10:$G$4986,'Rozpočet projektu'!$I$10:$I$4986,$V47&amp;"*",'Rozpočet projektu'!$C$10:$C$4986,AM$1)</f>
        <v>0</v>
      </c>
      <c r="AN47" s="112">
        <f>SUMIFS('Rozpočet projektu'!$G$10:$G$4986,'Rozpočet projektu'!$I$10:$I$4986,$V47&amp;"*",'Rozpočet projektu'!$C$10:$C$4986,AN$1)</f>
        <v>0</v>
      </c>
      <c r="AO47" s="112">
        <f>SUMIFS('Rozpočet projektu'!$G$10:$G$4986,'Rozpočet projektu'!$I$10:$I$4986,$V47&amp;"*",'Rozpočet projektu'!$C$10:$C$4986,AO$1)</f>
        <v>0</v>
      </c>
      <c r="AP47" s="112">
        <f>SUMIFS('Rozpočet projektu'!$G$10:$G$4986,'Rozpočet projektu'!$I$10:$I$4986,$V47&amp;"*",'Rozpočet projektu'!$C$10:$C$4986,AP$1)</f>
        <v>0</v>
      </c>
      <c r="AQ47" s="112">
        <f>SUMIFS('Rozpočet projektu'!$G$10:$G$4986,'Rozpočet projektu'!$I$10:$I$4986,$V47&amp;"*",'Rozpočet projektu'!$C$10:$C$4986,AQ$1)</f>
        <v>0</v>
      </c>
      <c r="AR47" s="112">
        <f>SUMIFS('Rozpočet projektu'!$G$10:$G$4986,'Rozpočet projektu'!$I$10:$I$4986,$V47&amp;"*",'Rozpočet projektu'!$C$10:$C$4986,AR$1)</f>
        <v>0</v>
      </c>
      <c r="AS47" s="112">
        <f>SUMIFS('Rozpočet projektu'!$G$10:$G$4986,'Rozpočet projektu'!$I$10:$I$4986,$V47&amp;"*",'Rozpočet projektu'!$C$10:$C$4986,AS$1)</f>
        <v>0</v>
      </c>
      <c r="AT47" s="112">
        <f>SUMIFS('Rozpočet projektu'!$G$10:$G$4986,'Rozpočet projektu'!$I$10:$I$4986,$V47&amp;"*",'Rozpočet projektu'!$C$10:$C$4986,AT$1)</f>
        <v>0</v>
      </c>
      <c r="AU47" s="112">
        <f>SUMIFS('Rozpočet projektu'!$G$10:$G$4986,'Rozpočet projektu'!$I$10:$I$4986,$V47&amp;"*",'Rozpočet projektu'!$C$10:$C$4986,AU$1)</f>
        <v>0</v>
      </c>
      <c r="AV47" s="112">
        <f>SUMIFS('Rozpočet projektu'!$G$10:$G$4986,'Rozpočet projektu'!$I$10:$I$4986,$V47&amp;"*",'Rozpočet projektu'!$C$10:$C$4986,AV$1)</f>
        <v>0</v>
      </c>
      <c r="AW47" s="112">
        <f>SUMIFS('Rozpočet projektu'!$G$10:$G$4986,'Rozpočet projektu'!$I$10:$I$4986,$V47&amp;"*",'Rozpočet projektu'!$C$10:$C$4986,AW$1)</f>
        <v>0</v>
      </c>
    </row>
    <row r="48" spans="1:49" ht="25.5" hidden="1" x14ac:dyDescent="0.2">
      <c r="A48" s="117" t="s">
        <v>77</v>
      </c>
      <c r="B48" s="113" t="s">
        <v>58</v>
      </c>
      <c r="C48" s="124">
        <f>SUMIFS('Rozpočet projektu'!$G$10:$G$4986,'Rozpočet projektu'!$I$10:$I$4986,$A48&amp;"*",'Rozpočet projektu'!$C$10:$C$4986,$B48)</f>
        <v>0</v>
      </c>
      <c r="D48" s="124" t="str">
        <f t="shared" si="1"/>
        <v/>
      </c>
      <c r="E48" s="124" t="str">
        <f t="shared" si="2"/>
        <v/>
      </c>
      <c r="F48" s="119"/>
      <c r="V48" s="112" t="s">
        <v>130</v>
      </c>
      <c r="W48" s="112">
        <f>SUMIFS('Rozpočet projektu'!$G$10:$G$4986,'Rozpočet projektu'!$I$10:$I$4986,$V48&amp;"*",'Rozpočet projektu'!$C$10:$C$4986,W$1)</f>
        <v>0</v>
      </c>
      <c r="X48" s="112">
        <f>SUMIFS('Rozpočet projektu'!$G$10:$G$4986,'Rozpočet projektu'!$I$10:$I$4986,$V48&amp;"*",'Rozpočet projektu'!$C$10:$C$4986,X$1)</f>
        <v>0</v>
      </c>
      <c r="Y48" s="112">
        <f>SUMIFS('Rozpočet projektu'!$G$10:$G$4986,'Rozpočet projektu'!$I$10:$I$4986,$V48&amp;"*",'Rozpočet projektu'!$C$10:$C$4986,Y$1)</f>
        <v>0</v>
      </c>
      <c r="Z48" s="112">
        <f>SUMIFS('Rozpočet projektu'!$G$10:$G$4986,'Rozpočet projektu'!$I$10:$I$4986,$V48&amp;"*",'Rozpočet projektu'!$C$10:$C$4986,Z$1)</f>
        <v>0</v>
      </c>
      <c r="AA48" s="112">
        <f>SUMIFS('Rozpočet projektu'!$G$10:$G$4986,'Rozpočet projektu'!$I$10:$I$4986,$V48&amp;"*",'Rozpočet projektu'!$C$10:$C$4986,AA$1)</f>
        <v>0</v>
      </c>
      <c r="AB48" s="112">
        <f>SUMIFS('Rozpočet projektu'!$G$10:$G$4986,'Rozpočet projektu'!$I$10:$I$4986,$V48&amp;"*",'Rozpočet projektu'!$C$10:$C$4986,AB$1)</f>
        <v>0</v>
      </c>
      <c r="AC48" s="112">
        <f>SUMIFS('Rozpočet projektu'!$G$10:$G$4986,'Rozpočet projektu'!$I$10:$I$4986,$V48&amp;"*",'Rozpočet projektu'!$C$10:$C$4986,AC$1)</f>
        <v>0</v>
      </c>
      <c r="AD48" s="112">
        <f>SUMIFS('Rozpočet projektu'!$G$10:$G$4986,'Rozpočet projektu'!$I$10:$I$4986,$V48&amp;"*",'Rozpočet projektu'!$C$10:$C$4986,AD$1)</f>
        <v>0</v>
      </c>
      <c r="AE48" s="112">
        <f>SUMIFS('Rozpočet projektu'!$G$10:$G$4986,'Rozpočet projektu'!$I$10:$I$4986,$V48&amp;"*",'Rozpočet projektu'!$C$10:$C$4986,AE$1)</f>
        <v>0</v>
      </c>
      <c r="AF48" s="112">
        <f>SUMIFS('Rozpočet projektu'!$G$10:$G$4986,'Rozpočet projektu'!$I$10:$I$4986,$V48&amp;"*",'Rozpočet projektu'!$C$10:$C$4986,AF$1)</f>
        <v>0</v>
      </c>
      <c r="AG48" s="112">
        <f>SUMIFS('Rozpočet projektu'!$G$10:$G$4986,'Rozpočet projektu'!$I$10:$I$4986,$V48&amp;"*",'Rozpočet projektu'!$C$10:$C$4986,AG$1)</f>
        <v>0</v>
      </c>
      <c r="AH48" s="112">
        <f>SUMIFS('Rozpočet projektu'!$G$10:$G$4986,'Rozpočet projektu'!$I$10:$I$4986,$V48&amp;"*",'Rozpočet projektu'!$C$10:$C$4986,AH$1)</f>
        <v>0</v>
      </c>
      <c r="AI48" s="112">
        <f>SUMIFS('Rozpočet projektu'!$G$10:$G$4986,'Rozpočet projektu'!$I$10:$I$4986,$V48&amp;"*",'Rozpočet projektu'!$C$10:$C$4986,AI$1)</f>
        <v>0</v>
      </c>
      <c r="AJ48" s="112">
        <f>SUMIFS('Rozpočet projektu'!$G$10:$G$4986,'Rozpočet projektu'!$I$10:$I$4986,$V48&amp;"*",'Rozpočet projektu'!$C$10:$C$4986,AJ$1)</f>
        <v>0</v>
      </c>
      <c r="AK48" s="112">
        <f>SUMIFS('Rozpočet projektu'!$G$10:$G$4986,'Rozpočet projektu'!$I$10:$I$4986,$V48&amp;"*",'Rozpočet projektu'!$C$10:$C$4986,AK$1)</f>
        <v>0</v>
      </c>
      <c r="AL48" s="112">
        <f>SUMIFS('Rozpočet projektu'!$G$10:$G$4986,'Rozpočet projektu'!$I$10:$I$4986,$V48&amp;"*",'Rozpočet projektu'!$C$10:$C$4986,AL$1)</f>
        <v>0</v>
      </c>
      <c r="AM48" s="112">
        <f>SUMIFS('Rozpočet projektu'!$G$10:$G$4986,'Rozpočet projektu'!$I$10:$I$4986,$V48&amp;"*",'Rozpočet projektu'!$C$10:$C$4986,AM$1)</f>
        <v>0</v>
      </c>
      <c r="AN48" s="112">
        <f>SUMIFS('Rozpočet projektu'!$G$10:$G$4986,'Rozpočet projektu'!$I$10:$I$4986,$V48&amp;"*",'Rozpočet projektu'!$C$10:$C$4986,AN$1)</f>
        <v>0</v>
      </c>
      <c r="AO48" s="112">
        <f>SUMIFS('Rozpočet projektu'!$G$10:$G$4986,'Rozpočet projektu'!$I$10:$I$4986,$V48&amp;"*",'Rozpočet projektu'!$C$10:$C$4986,AO$1)</f>
        <v>0</v>
      </c>
      <c r="AP48" s="112">
        <f>SUMIFS('Rozpočet projektu'!$G$10:$G$4986,'Rozpočet projektu'!$I$10:$I$4986,$V48&amp;"*",'Rozpočet projektu'!$C$10:$C$4986,AP$1)</f>
        <v>0</v>
      </c>
      <c r="AQ48" s="112">
        <f>SUMIFS('Rozpočet projektu'!$G$10:$G$4986,'Rozpočet projektu'!$I$10:$I$4986,$V48&amp;"*",'Rozpočet projektu'!$C$10:$C$4986,AQ$1)</f>
        <v>0</v>
      </c>
      <c r="AR48" s="112">
        <f>SUMIFS('Rozpočet projektu'!$G$10:$G$4986,'Rozpočet projektu'!$I$10:$I$4986,$V48&amp;"*",'Rozpočet projektu'!$C$10:$C$4986,AR$1)</f>
        <v>0</v>
      </c>
      <c r="AS48" s="112">
        <f>SUMIFS('Rozpočet projektu'!$G$10:$G$4986,'Rozpočet projektu'!$I$10:$I$4986,$V48&amp;"*",'Rozpočet projektu'!$C$10:$C$4986,AS$1)</f>
        <v>0</v>
      </c>
      <c r="AT48" s="112">
        <f>SUMIFS('Rozpočet projektu'!$G$10:$G$4986,'Rozpočet projektu'!$I$10:$I$4986,$V48&amp;"*",'Rozpočet projektu'!$C$10:$C$4986,AT$1)</f>
        <v>0</v>
      </c>
      <c r="AU48" s="112">
        <f>SUMIFS('Rozpočet projektu'!$G$10:$G$4986,'Rozpočet projektu'!$I$10:$I$4986,$V48&amp;"*",'Rozpočet projektu'!$C$10:$C$4986,AU$1)</f>
        <v>0</v>
      </c>
      <c r="AV48" s="112">
        <f>SUMIFS('Rozpočet projektu'!$G$10:$G$4986,'Rozpočet projektu'!$I$10:$I$4986,$V48&amp;"*",'Rozpočet projektu'!$C$10:$C$4986,AV$1)</f>
        <v>0</v>
      </c>
      <c r="AW48" s="112">
        <f>SUMIFS('Rozpočet projektu'!$G$10:$G$4986,'Rozpočet projektu'!$I$10:$I$4986,$V48&amp;"*",'Rozpočet projektu'!$C$10:$C$4986,AW$1)</f>
        <v>0</v>
      </c>
    </row>
    <row r="49" spans="1:49" ht="25.5" hidden="1" x14ac:dyDescent="0.2">
      <c r="A49" s="117" t="s">
        <v>77</v>
      </c>
      <c r="B49" s="113" t="s">
        <v>59</v>
      </c>
      <c r="C49" s="124">
        <f>SUMIFS('Rozpočet projektu'!$G$10:$G$4986,'Rozpočet projektu'!$I$10:$I$4986,$A49&amp;"*",'Rozpočet projektu'!$C$10:$C$4986,$B49)</f>
        <v>0</v>
      </c>
      <c r="D49" s="124" t="str">
        <f t="shared" si="1"/>
        <v/>
      </c>
      <c r="E49" s="124" t="str">
        <f t="shared" si="2"/>
        <v/>
      </c>
      <c r="F49" s="119"/>
      <c r="V49" s="112" t="s">
        <v>131</v>
      </c>
      <c r="W49" s="112">
        <f>SUMIFS('Rozpočet projektu'!$G$10:$G$4986,'Rozpočet projektu'!$I$10:$I$4986,$V49&amp;"*",'Rozpočet projektu'!$C$10:$C$4986,W$1)</f>
        <v>0</v>
      </c>
      <c r="X49" s="112">
        <f>SUMIFS('Rozpočet projektu'!$G$10:$G$4986,'Rozpočet projektu'!$I$10:$I$4986,$V49&amp;"*",'Rozpočet projektu'!$C$10:$C$4986,X$1)</f>
        <v>0</v>
      </c>
      <c r="Y49" s="112">
        <f>SUMIFS('Rozpočet projektu'!$G$10:$G$4986,'Rozpočet projektu'!$I$10:$I$4986,$V49&amp;"*",'Rozpočet projektu'!$C$10:$C$4986,Y$1)</f>
        <v>0</v>
      </c>
      <c r="Z49" s="112">
        <f>SUMIFS('Rozpočet projektu'!$G$10:$G$4986,'Rozpočet projektu'!$I$10:$I$4986,$V49&amp;"*",'Rozpočet projektu'!$C$10:$C$4986,Z$1)</f>
        <v>0</v>
      </c>
      <c r="AA49" s="112">
        <f>SUMIFS('Rozpočet projektu'!$G$10:$G$4986,'Rozpočet projektu'!$I$10:$I$4986,$V49&amp;"*",'Rozpočet projektu'!$C$10:$C$4986,AA$1)</f>
        <v>0</v>
      </c>
      <c r="AB49" s="112">
        <f>SUMIFS('Rozpočet projektu'!$G$10:$G$4986,'Rozpočet projektu'!$I$10:$I$4986,$V49&amp;"*",'Rozpočet projektu'!$C$10:$C$4986,AB$1)</f>
        <v>0</v>
      </c>
      <c r="AC49" s="112">
        <f>SUMIFS('Rozpočet projektu'!$G$10:$G$4986,'Rozpočet projektu'!$I$10:$I$4986,$V49&amp;"*",'Rozpočet projektu'!$C$10:$C$4986,AC$1)</f>
        <v>0</v>
      </c>
      <c r="AD49" s="112">
        <f>SUMIFS('Rozpočet projektu'!$G$10:$G$4986,'Rozpočet projektu'!$I$10:$I$4986,$V49&amp;"*",'Rozpočet projektu'!$C$10:$C$4986,AD$1)</f>
        <v>0</v>
      </c>
      <c r="AE49" s="112">
        <f>SUMIFS('Rozpočet projektu'!$G$10:$G$4986,'Rozpočet projektu'!$I$10:$I$4986,$V49&amp;"*",'Rozpočet projektu'!$C$10:$C$4986,AE$1)</f>
        <v>0</v>
      </c>
      <c r="AF49" s="112">
        <f>SUMIFS('Rozpočet projektu'!$G$10:$G$4986,'Rozpočet projektu'!$I$10:$I$4986,$V49&amp;"*",'Rozpočet projektu'!$C$10:$C$4986,AF$1)</f>
        <v>0</v>
      </c>
      <c r="AG49" s="112">
        <f>SUMIFS('Rozpočet projektu'!$G$10:$G$4986,'Rozpočet projektu'!$I$10:$I$4986,$V49&amp;"*",'Rozpočet projektu'!$C$10:$C$4986,AG$1)</f>
        <v>0</v>
      </c>
      <c r="AH49" s="112">
        <f>SUMIFS('Rozpočet projektu'!$G$10:$G$4986,'Rozpočet projektu'!$I$10:$I$4986,$V49&amp;"*",'Rozpočet projektu'!$C$10:$C$4986,AH$1)</f>
        <v>0</v>
      </c>
      <c r="AI49" s="112">
        <f>SUMIFS('Rozpočet projektu'!$G$10:$G$4986,'Rozpočet projektu'!$I$10:$I$4986,$V49&amp;"*",'Rozpočet projektu'!$C$10:$C$4986,AI$1)</f>
        <v>0</v>
      </c>
      <c r="AJ49" s="112">
        <f>SUMIFS('Rozpočet projektu'!$G$10:$G$4986,'Rozpočet projektu'!$I$10:$I$4986,$V49&amp;"*",'Rozpočet projektu'!$C$10:$C$4986,AJ$1)</f>
        <v>0</v>
      </c>
      <c r="AK49" s="112">
        <f>SUMIFS('Rozpočet projektu'!$G$10:$G$4986,'Rozpočet projektu'!$I$10:$I$4986,$V49&amp;"*",'Rozpočet projektu'!$C$10:$C$4986,AK$1)</f>
        <v>0</v>
      </c>
      <c r="AL49" s="112">
        <f>SUMIFS('Rozpočet projektu'!$G$10:$G$4986,'Rozpočet projektu'!$I$10:$I$4986,$V49&amp;"*",'Rozpočet projektu'!$C$10:$C$4986,AL$1)</f>
        <v>0</v>
      </c>
      <c r="AM49" s="112">
        <f>SUMIFS('Rozpočet projektu'!$G$10:$G$4986,'Rozpočet projektu'!$I$10:$I$4986,$V49&amp;"*",'Rozpočet projektu'!$C$10:$C$4986,AM$1)</f>
        <v>0</v>
      </c>
      <c r="AN49" s="112">
        <f>SUMIFS('Rozpočet projektu'!$G$10:$G$4986,'Rozpočet projektu'!$I$10:$I$4986,$V49&amp;"*",'Rozpočet projektu'!$C$10:$C$4986,AN$1)</f>
        <v>0</v>
      </c>
      <c r="AO49" s="112">
        <f>SUMIFS('Rozpočet projektu'!$G$10:$G$4986,'Rozpočet projektu'!$I$10:$I$4986,$V49&amp;"*",'Rozpočet projektu'!$C$10:$C$4986,AO$1)</f>
        <v>0</v>
      </c>
      <c r="AP49" s="112">
        <f>SUMIFS('Rozpočet projektu'!$G$10:$G$4986,'Rozpočet projektu'!$I$10:$I$4986,$V49&amp;"*",'Rozpočet projektu'!$C$10:$C$4986,AP$1)</f>
        <v>0</v>
      </c>
      <c r="AQ49" s="112">
        <f>SUMIFS('Rozpočet projektu'!$G$10:$G$4986,'Rozpočet projektu'!$I$10:$I$4986,$V49&amp;"*",'Rozpočet projektu'!$C$10:$C$4986,AQ$1)</f>
        <v>0</v>
      </c>
      <c r="AR49" s="112">
        <f>SUMIFS('Rozpočet projektu'!$G$10:$G$4986,'Rozpočet projektu'!$I$10:$I$4986,$V49&amp;"*",'Rozpočet projektu'!$C$10:$C$4986,AR$1)</f>
        <v>0</v>
      </c>
      <c r="AS49" s="112">
        <f>SUMIFS('Rozpočet projektu'!$G$10:$G$4986,'Rozpočet projektu'!$I$10:$I$4986,$V49&amp;"*",'Rozpočet projektu'!$C$10:$C$4986,AS$1)</f>
        <v>0</v>
      </c>
      <c r="AT49" s="112">
        <f>SUMIFS('Rozpočet projektu'!$G$10:$G$4986,'Rozpočet projektu'!$I$10:$I$4986,$V49&amp;"*",'Rozpočet projektu'!$C$10:$C$4986,AT$1)</f>
        <v>0</v>
      </c>
      <c r="AU49" s="112">
        <f>SUMIFS('Rozpočet projektu'!$G$10:$G$4986,'Rozpočet projektu'!$I$10:$I$4986,$V49&amp;"*",'Rozpočet projektu'!$C$10:$C$4986,AU$1)</f>
        <v>0</v>
      </c>
      <c r="AV49" s="112">
        <f>SUMIFS('Rozpočet projektu'!$G$10:$G$4986,'Rozpočet projektu'!$I$10:$I$4986,$V49&amp;"*",'Rozpočet projektu'!$C$10:$C$4986,AV$1)</f>
        <v>0</v>
      </c>
      <c r="AW49" s="112">
        <f>SUMIFS('Rozpočet projektu'!$G$10:$G$4986,'Rozpočet projektu'!$I$10:$I$4986,$V49&amp;"*",'Rozpočet projektu'!$C$10:$C$4986,AW$1)</f>
        <v>0</v>
      </c>
    </row>
    <row r="50" spans="1:49" hidden="1" x14ac:dyDescent="0.2">
      <c r="A50" s="117" t="s">
        <v>77</v>
      </c>
      <c r="B50" s="113" t="s">
        <v>60</v>
      </c>
      <c r="C50" s="124">
        <f>SUMIFS('Rozpočet projektu'!$G$10:$G$4986,'Rozpočet projektu'!$I$10:$I$4986,$A50&amp;"*",'Rozpočet projektu'!$C$10:$C$4986,$B50)</f>
        <v>0</v>
      </c>
      <c r="D50" s="124" t="str">
        <f t="shared" si="1"/>
        <v/>
      </c>
      <c r="E50" s="124" t="str">
        <f t="shared" si="2"/>
        <v/>
      </c>
      <c r="F50" s="119"/>
      <c r="V50" s="112" t="s">
        <v>132</v>
      </c>
      <c r="W50" s="112">
        <f>SUMIFS('Rozpočet projektu'!$G$10:$G$4986,'Rozpočet projektu'!$I$10:$I$4986,$V50&amp;"*",'Rozpočet projektu'!$C$10:$C$4986,W$1)</f>
        <v>0</v>
      </c>
      <c r="X50" s="112">
        <f>SUMIFS('Rozpočet projektu'!$G$10:$G$4986,'Rozpočet projektu'!$I$10:$I$4986,$V50&amp;"*",'Rozpočet projektu'!$C$10:$C$4986,X$1)</f>
        <v>0</v>
      </c>
      <c r="Y50" s="112">
        <f>SUMIFS('Rozpočet projektu'!$G$10:$G$4986,'Rozpočet projektu'!$I$10:$I$4986,$V50&amp;"*",'Rozpočet projektu'!$C$10:$C$4986,Y$1)</f>
        <v>0</v>
      </c>
      <c r="Z50" s="112">
        <f>SUMIFS('Rozpočet projektu'!$G$10:$G$4986,'Rozpočet projektu'!$I$10:$I$4986,$V50&amp;"*",'Rozpočet projektu'!$C$10:$C$4986,Z$1)</f>
        <v>0</v>
      </c>
      <c r="AA50" s="112">
        <f>SUMIFS('Rozpočet projektu'!$G$10:$G$4986,'Rozpočet projektu'!$I$10:$I$4986,$V50&amp;"*",'Rozpočet projektu'!$C$10:$C$4986,AA$1)</f>
        <v>0</v>
      </c>
      <c r="AB50" s="112">
        <f>SUMIFS('Rozpočet projektu'!$G$10:$G$4986,'Rozpočet projektu'!$I$10:$I$4986,$V50&amp;"*",'Rozpočet projektu'!$C$10:$C$4986,AB$1)</f>
        <v>0</v>
      </c>
      <c r="AC50" s="112">
        <f>SUMIFS('Rozpočet projektu'!$G$10:$G$4986,'Rozpočet projektu'!$I$10:$I$4986,$V50&amp;"*",'Rozpočet projektu'!$C$10:$C$4986,AC$1)</f>
        <v>0</v>
      </c>
      <c r="AD50" s="112">
        <f>SUMIFS('Rozpočet projektu'!$G$10:$G$4986,'Rozpočet projektu'!$I$10:$I$4986,$V50&amp;"*",'Rozpočet projektu'!$C$10:$C$4986,AD$1)</f>
        <v>0</v>
      </c>
      <c r="AE50" s="112">
        <f>SUMIFS('Rozpočet projektu'!$G$10:$G$4986,'Rozpočet projektu'!$I$10:$I$4986,$V50&amp;"*",'Rozpočet projektu'!$C$10:$C$4986,AE$1)</f>
        <v>0</v>
      </c>
      <c r="AF50" s="112">
        <f>SUMIFS('Rozpočet projektu'!$G$10:$G$4986,'Rozpočet projektu'!$I$10:$I$4986,$V50&amp;"*",'Rozpočet projektu'!$C$10:$C$4986,AF$1)</f>
        <v>0</v>
      </c>
      <c r="AG50" s="112">
        <f>SUMIFS('Rozpočet projektu'!$G$10:$G$4986,'Rozpočet projektu'!$I$10:$I$4986,$V50&amp;"*",'Rozpočet projektu'!$C$10:$C$4986,AG$1)</f>
        <v>0</v>
      </c>
      <c r="AH50" s="112">
        <f>SUMIFS('Rozpočet projektu'!$G$10:$G$4986,'Rozpočet projektu'!$I$10:$I$4986,$V50&amp;"*",'Rozpočet projektu'!$C$10:$C$4986,AH$1)</f>
        <v>0</v>
      </c>
      <c r="AI50" s="112">
        <f>SUMIFS('Rozpočet projektu'!$G$10:$G$4986,'Rozpočet projektu'!$I$10:$I$4986,$V50&amp;"*",'Rozpočet projektu'!$C$10:$C$4986,AI$1)</f>
        <v>0</v>
      </c>
      <c r="AJ50" s="112">
        <f>SUMIFS('Rozpočet projektu'!$G$10:$G$4986,'Rozpočet projektu'!$I$10:$I$4986,$V50&amp;"*",'Rozpočet projektu'!$C$10:$C$4986,AJ$1)</f>
        <v>0</v>
      </c>
      <c r="AK50" s="112">
        <f>SUMIFS('Rozpočet projektu'!$G$10:$G$4986,'Rozpočet projektu'!$I$10:$I$4986,$V50&amp;"*",'Rozpočet projektu'!$C$10:$C$4986,AK$1)</f>
        <v>0</v>
      </c>
      <c r="AL50" s="112">
        <f>SUMIFS('Rozpočet projektu'!$G$10:$G$4986,'Rozpočet projektu'!$I$10:$I$4986,$V50&amp;"*",'Rozpočet projektu'!$C$10:$C$4986,AL$1)</f>
        <v>0</v>
      </c>
      <c r="AM50" s="112">
        <f>SUMIFS('Rozpočet projektu'!$G$10:$G$4986,'Rozpočet projektu'!$I$10:$I$4986,$V50&amp;"*",'Rozpočet projektu'!$C$10:$C$4986,AM$1)</f>
        <v>0</v>
      </c>
      <c r="AN50" s="112">
        <f>SUMIFS('Rozpočet projektu'!$G$10:$G$4986,'Rozpočet projektu'!$I$10:$I$4986,$V50&amp;"*",'Rozpočet projektu'!$C$10:$C$4986,AN$1)</f>
        <v>0</v>
      </c>
      <c r="AO50" s="112">
        <f>SUMIFS('Rozpočet projektu'!$G$10:$G$4986,'Rozpočet projektu'!$I$10:$I$4986,$V50&amp;"*",'Rozpočet projektu'!$C$10:$C$4986,AO$1)</f>
        <v>0</v>
      </c>
      <c r="AP50" s="112">
        <f>SUMIFS('Rozpočet projektu'!$G$10:$G$4986,'Rozpočet projektu'!$I$10:$I$4986,$V50&amp;"*",'Rozpočet projektu'!$C$10:$C$4986,AP$1)</f>
        <v>0</v>
      </c>
      <c r="AQ50" s="112">
        <f>SUMIFS('Rozpočet projektu'!$G$10:$G$4986,'Rozpočet projektu'!$I$10:$I$4986,$V50&amp;"*",'Rozpočet projektu'!$C$10:$C$4986,AQ$1)</f>
        <v>0</v>
      </c>
      <c r="AR50" s="112">
        <f>SUMIFS('Rozpočet projektu'!$G$10:$G$4986,'Rozpočet projektu'!$I$10:$I$4986,$V50&amp;"*",'Rozpočet projektu'!$C$10:$C$4986,AR$1)</f>
        <v>0</v>
      </c>
      <c r="AS50" s="112">
        <f>SUMIFS('Rozpočet projektu'!$G$10:$G$4986,'Rozpočet projektu'!$I$10:$I$4986,$V50&amp;"*",'Rozpočet projektu'!$C$10:$C$4986,AS$1)</f>
        <v>0</v>
      </c>
      <c r="AT50" s="112">
        <f>SUMIFS('Rozpočet projektu'!$G$10:$G$4986,'Rozpočet projektu'!$I$10:$I$4986,$V50&amp;"*",'Rozpočet projektu'!$C$10:$C$4986,AT$1)</f>
        <v>0</v>
      </c>
      <c r="AU50" s="112">
        <f>SUMIFS('Rozpočet projektu'!$G$10:$G$4986,'Rozpočet projektu'!$I$10:$I$4986,$V50&amp;"*",'Rozpočet projektu'!$C$10:$C$4986,AU$1)</f>
        <v>0</v>
      </c>
      <c r="AV50" s="112">
        <f>SUMIFS('Rozpočet projektu'!$G$10:$G$4986,'Rozpočet projektu'!$I$10:$I$4986,$V50&amp;"*",'Rozpočet projektu'!$C$10:$C$4986,AV$1)</f>
        <v>0</v>
      </c>
      <c r="AW50" s="112">
        <f>SUMIFS('Rozpočet projektu'!$G$10:$G$4986,'Rozpočet projektu'!$I$10:$I$4986,$V50&amp;"*",'Rozpočet projektu'!$C$10:$C$4986,AW$1)</f>
        <v>0</v>
      </c>
    </row>
    <row r="51" spans="1:49" ht="25.5" hidden="1" x14ac:dyDescent="0.2">
      <c r="A51" s="117" t="s">
        <v>77</v>
      </c>
      <c r="B51" s="113" t="s">
        <v>61</v>
      </c>
      <c r="C51" s="124">
        <f>SUMIFS('Rozpočet projektu'!$G$10:$G$4986,'Rozpočet projektu'!$I$10:$I$4986,$A51&amp;"*",'Rozpočet projektu'!$C$10:$C$4986,$B51)</f>
        <v>0</v>
      </c>
      <c r="D51" s="124" t="str">
        <f t="shared" si="1"/>
        <v/>
      </c>
      <c r="E51" s="124" t="str">
        <f t="shared" si="2"/>
        <v/>
      </c>
      <c r="F51" s="119"/>
      <c r="V51" s="112" t="s">
        <v>133</v>
      </c>
      <c r="W51" s="112">
        <f>SUMIFS('Rozpočet projektu'!$G$10:$G$4986,'Rozpočet projektu'!$I$10:$I$4986,$V51&amp;"*",'Rozpočet projektu'!$C$10:$C$4986,W$1)</f>
        <v>0</v>
      </c>
      <c r="X51" s="112">
        <f>SUMIFS('Rozpočet projektu'!$G$10:$G$4986,'Rozpočet projektu'!$I$10:$I$4986,$V51&amp;"*",'Rozpočet projektu'!$C$10:$C$4986,X$1)</f>
        <v>0</v>
      </c>
      <c r="Y51" s="112">
        <f>SUMIFS('Rozpočet projektu'!$G$10:$G$4986,'Rozpočet projektu'!$I$10:$I$4986,$V51&amp;"*",'Rozpočet projektu'!$C$10:$C$4986,Y$1)</f>
        <v>0</v>
      </c>
      <c r="Z51" s="112">
        <f>SUMIFS('Rozpočet projektu'!$G$10:$G$4986,'Rozpočet projektu'!$I$10:$I$4986,$V51&amp;"*",'Rozpočet projektu'!$C$10:$C$4986,Z$1)</f>
        <v>0</v>
      </c>
      <c r="AA51" s="112">
        <f>SUMIFS('Rozpočet projektu'!$G$10:$G$4986,'Rozpočet projektu'!$I$10:$I$4986,$V51&amp;"*",'Rozpočet projektu'!$C$10:$C$4986,AA$1)</f>
        <v>0</v>
      </c>
      <c r="AB51" s="112">
        <f>SUMIFS('Rozpočet projektu'!$G$10:$G$4986,'Rozpočet projektu'!$I$10:$I$4986,$V51&amp;"*",'Rozpočet projektu'!$C$10:$C$4986,AB$1)</f>
        <v>0</v>
      </c>
      <c r="AC51" s="112">
        <f>SUMIFS('Rozpočet projektu'!$G$10:$G$4986,'Rozpočet projektu'!$I$10:$I$4986,$V51&amp;"*",'Rozpočet projektu'!$C$10:$C$4986,AC$1)</f>
        <v>0</v>
      </c>
      <c r="AD51" s="112">
        <f>SUMIFS('Rozpočet projektu'!$G$10:$G$4986,'Rozpočet projektu'!$I$10:$I$4986,$V51&amp;"*",'Rozpočet projektu'!$C$10:$C$4986,AD$1)</f>
        <v>0</v>
      </c>
      <c r="AE51" s="112">
        <f>SUMIFS('Rozpočet projektu'!$G$10:$G$4986,'Rozpočet projektu'!$I$10:$I$4986,$V51&amp;"*",'Rozpočet projektu'!$C$10:$C$4986,AE$1)</f>
        <v>0</v>
      </c>
      <c r="AF51" s="112">
        <f>SUMIFS('Rozpočet projektu'!$G$10:$G$4986,'Rozpočet projektu'!$I$10:$I$4986,$V51&amp;"*",'Rozpočet projektu'!$C$10:$C$4986,AF$1)</f>
        <v>0</v>
      </c>
      <c r="AG51" s="112">
        <f>SUMIFS('Rozpočet projektu'!$G$10:$G$4986,'Rozpočet projektu'!$I$10:$I$4986,$V51&amp;"*",'Rozpočet projektu'!$C$10:$C$4986,AG$1)</f>
        <v>0</v>
      </c>
      <c r="AH51" s="112">
        <f>SUMIFS('Rozpočet projektu'!$G$10:$G$4986,'Rozpočet projektu'!$I$10:$I$4986,$V51&amp;"*",'Rozpočet projektu'!$C$10:$C$4986,AH$1)</f>
        <v>0</v>
      </c>
      <c r="AI51" s="112">
        <f>SUMIFS('Rozpočet projektu'!$G$10:$G$4986,'Rozpočet projektu'!$I$10:$I$4986,$V51&amp;"*",'Rozpočet projektu'!$C$10:$C$4986,AI$1)</f>
        <v>0</v>
      </c>
      <c r="AJ51" s="112">
        <f>SUMIFS('Rozpočet projektu'!$G$10:$G$4986,'Rozpočet projektu'!$I$10:$I$4986,$V51&amp;"*",'Rozpočet projektu'!$C$10:$C$4986,AJ$1)</f>
        <v>0</v>
      </c>
      <c r="AK51" s="112">
        <f>SUMIFS('Rozpočet projektu'!$G$10:$G$4986,'Rozpočet projektu'!$I$10:$I$4986,$V51&amp;"*",'Rozpočet projektu'!$C$10:$C$4986,AK$1)</f>
        <v>0</v>
      </c>
      <c r="AL51" s="112">
        <f>SUMIFS('Rozpočet projektu'!$G$10:$G$4986,'Rozpočet projektu'!$I$10:$I$4986,$V51&amp;"*",'Rozpočet projektu'!$C$10:$C$4986,AL$1)</f>
        <v>0</v>
      </c>
      <c r="AM51" s="112">
        <f>SUMIFS('Rozpočet projektu'!$G$10:$G$4986,'Rozpočet projektu'!$I$10:$I$4986,$V51&amp;"*",'Rozpočet projektu'!$C$10:$C$4986,AM$1)</f>
        <v>0</v>
      </c>
      <c r="AN51" s="112">
        <f>SUMIFS('Rozpočet projektu'!$G$10:$G$4986,'Rozpočet projektu'!$I$10:$I$4986,$V51&amp;"*",'Rozpočet projektu'!$C$10:$C$4986,AN$1)</f>
        <v>0</v>
      </c>
      <c r="AO51" s="112">
        <f>SUMIFS('Rozpočet projektu'!$G$10:$G$4986,'Rozpočet projektu'!$I$10:$I$4986,$V51&amp;"*",'Rozpočet projektu'!$C$10:$C$4986,AO$1)</f>
        <v>0</v>
      </c>
      <c r="AP51" s="112">
        <f>SUMIFS('Rozpočet projektu'!$G$10:$G$4986,'Rozpočet projektu'!$I$10:$I$4986,$V51&amp;"*",'Rozpočet projektu'!$C$10:$C$4986,AP$1)</f>
        <v>0</v>
      </c>
      <c r="AQ51" s="112">
        <f>SUMIFS('Rozpočet projektu'!$G$10:$G$4986,'Rozpočet projektu'!$I$10:$I$4986,$V51&amp;"*",'Rozpočet projektu'!$C$10:$C$4986,AQ$1)</f>
        <v>0</v>
      </c>
      <c r="AR51" s="112">
        <f>SUMIFS('Rozpočet projektu'!$G$10:$G$4986,'Rozpočet projektu'!$I$10:$I$4986,$V51&amp;"*",'Rozpočet projektu'!$C$10:$C$4986,AR$1)</f>
        <v>0</v>
      </c>
      <c r="AS51" s="112">
        <f>SUMIFS('Rozpočet projektu'!$G$10:$G$4986,'Rozpočet projektu'!$I$10:$I$4986,$V51&amp;"*",'Rozpočet projektu'!$C$10:$C$4986,AS$1)</f>
        <v>0</v>
      </c>
      <c r="AT51" s="112">
        <f>SUMIFS('Rozpočet projektu'!$G$10:$G$4986,'Rozpočet projektu'!$I$10:$I$4986,$V51&amp;"*",'Rozpočet projektu'!$C$10:$C$4986,AT$1)</f>
        <v>0</v>
      </c>
      <c r="AU51" s="112">
        <f>SUMIFS('Rozpočet projektu'!$G$10:$G$4986,'Rozpočet projektu'!$I$10:$I$4986,$V51&amp;"*",'Rozpočet projektu'!$C$10:$C$4986,AU$1)</f>
        <v>0</v>
      </c>
      <c r="AV51" s="112">
        <f>SUMIFS('Rozpočet projektu'!$G$10:$G$4986,'Rozpočet projektu'!$I$10:$I$4986,$V51&amp;"*",'Rozpočet projektu'!$C$10:$C$4986,AV$1)</f>
        <v>0</v>
      </c>
      <c r="AW51" s="112">
        <f>SUMIFS('Rozpočet projektu'!$G$10:$G$4986,'Rozpočet projektu'!$I$10:$I$4986,$V51&amp;"*",'Rozpočet projektu'!$C$10:$C$4986,AW$1)</f>
        <v>0</v>
      </c>
    </row>
    <row r="52" spans="1:49" ht="76.5" hidden="1" x14ac:dyDescent="0.2">
      <c r="A52" s="117" t="s">
        <v>77</v>
      </c>
      <c r="B52" s="113" t="s">
        <v>62</v>
      </c>
      <c r="C52" s="124">
        <f>SUMIFS('Rozpočet projektu'!$G$10:$G$4986,'Rozpočet projektu'!$I$10:$I$4986,$A52&amp;"*",'Rozpočet projektu'!$C$10:$C$4986,$B52)</f>
        <v>0</v>
      </c>
      <c r="D52" s="124" t="str">
        <f t="shared" si="1"/>
        <v/>
      </c>
      <c r="E52" s="124" t="str">
        <f t="shared" si="2"/>
        <v/>
      </c>
      <c r="F52" s="119"/>
      <c r="V52" s="112" t="s">
        <v>134</v>
      </c>
      <c r="W52" s="112">
        <f>SUMIFS('Rozpočet projektu'!$G$10:$G$4986,'Rozpočet projektu'!$I$10:$I$4986,$V52&amp;"*",'Rozpočet projektu'!$C$10:$C$4986,W$1)</f>
        <v>0</v>
      </c>
      <c r="X52" s="112">
        <f>SUMIFS('Rozpočet projektu'!$G$10:$G$4986,'Rozpočet projektu'!$I$10:$I$4986,$V52&amp;"*",'Rozpočet projektu'!$C$10:$C$4986,X$1)</f>
        <v>0</v>
      </c>
      <c r="Y52" s="112">
        <f>SUMIFS('Rozpočet projektu'!$G$10:$G$4986,'Rozpočet projektu'!$I$10:$I$4986,$V52&amp;"*",'Rozpočet projektu'!$C$10:$C$4986,Y$1)</f>
        <v>0</v>
      </c>
      <c r="Z52" s="112">
        <f>SUMIFS('Rozpočet projektu'!$G$10:$G$4986,'Rozpočet projektu'!$I$10:$I$4986,$V52&amp;"*",'Rozpočet projektu'!$C$10:$C$4986,Z$1)</f>
        <v>0</v>
      </c>
      <c r="AA52" s="112">
        <f>SUMIFS('Rozpočet projektu'!$G$10:$G$4986,'Rozpočet projektu'!$I$10:$I$4986,$V52&amp;"*",'Rozpočet projektu'!$C$10:$C$4986,AA$1)</f>
        <v>0</v>
      </c>
      <c r="AB52" s="112">
        <f>SUMIFS('Rozpočet projektu'!$G$10:$G$4986,'Rozpočet projektu'!$I$10:$I$4986,$V52&amp;"*",'Rozpočet projektu'!$C$10:$C$4986,AB$1)</f>
        <v>0</v>
      </c>
      <c r="AC52" s="112">
        <f>SUMIFS('Rozpočet projektu'!$G$10:$G$4986,'Rozpočet projektu'!$I$10:$I$4986,$V52&amp;"*",'Rozpočet projektu'!$C$10:$C$4986,AC$1)</f>
        <v>0</v>
      </c>
      <c r="AD52" s="112">
        <f>SUMIFS('Rozpočet projektu'!$G$10:$G$4986,'Rozpočet projektu'!$I$10:$I$4986,$V52&amp;"*",'Rozpočet projektu'!$C$10:$C$4986,AD$1)</f>
        <v>0</v>
      </c>
      <c r="AE52" s="112">
        <f>SUMIFS('Rozpočet projektu'!$G$10:$G$4986,'Rozpočet projektu'!$I$10:$I$4986,$V52&amp;"*",'Rozpočet projektu'!$C$10:$C$4986,AE$1)</f>
        <v>0</v>
      </c>
      <c r="AF52" s="112">
        <f>SUMIFS('Rozpočet projektu'!$G$10:$G$4986,'Rozpočet projektu'!$I$10:$I$4986,$V52&amp;"*",'Rozpočet projektu'!$C$10:$C$4986,AF$1)</f>
        <v>0</v>
      </c>
      <c r="AG52" s="112">
        <f>SUMIFS('Rozpočet projektu'!$G$10:$G$4986,'Rozpočet projektu'!$I$10:$I$4986,$V52&amp;"*",'Rozpočet projektu'!$C$10:$C$4986,AG$1)</f>
        <v>0</v>
      </c>
      <c r="AH52" s="112">
        <f>SUMIFS('Rozpočet projektu'!$G$10:$G$4986,'Rozpočet projektu'!$I$10:$I$4986,$V52&amp;"*",'Rozpočet projektu'!$C$10:$C$4986,AH$1)</f>
        <v>0</v>
      </c>
      <c r="AI52" s="112">
        <f>SUMIFS('Rozpočet projektu'!$G$10:$G$4986,'Rozpočet projektu'!$I$10:$I$4986,$V52&amp;"*",'Rozpočet projektu'!$C$10:$C$4986,AI$1)</f>
        <v>0</v>
      </c>
      <c r="AJ52" s="112">
        <f>SUMIFS('Rozpočet projektu'!$G$10:$G$4986,'Rozpočet projektu'!$I$10:$I$4986,$V52&amp;"*",'Rozpočet projektu'!$C$10:$C$4986,AJ$1)</f>
        <v>0</v>
      </c>
      <c r="AK52" s="112">
        <f>SUMIFS('Rozpočet projektu'!$G$10:$G$4986,'Rozpočet projektu'!$I$10:$I$4986,$V52&amp;"*",'Rozpočet projektu'!$C$10:$C$4986,AK$1)</f>
        <v>0</v>
      </c>
      <c r="AL52" s="112">
        <f>SUMIFS('Rozpočet projektu'!$G$10:$G$4986,'Rozpočet projektu'!$I$10:$I$4986,$V52&amp;"*",'Rozpočet projektu'!$C$10:$C$4986,AL$1)</f>
        <v>0</v>
      </c>
      <c r="AM52" s="112">
        <f>SUMIFS('Rozpočet projektu'!$G$10:$G$4986,'Rozpočet projektu'!$I$10:$I$4986,$V52&amp;"*",'Rozpočet projektu'!$C$10:$C$4986,AM$1)</f>
        <v>0</v>
      </c>
      <c r="AN52" s="112">
        <f>SUMIFS('Rozpočet projektu'!$G$10:$G$4986,'Rozpočet projektu'!$I$10:$I$4986,$V52&amp;"*",'Rozpočet projektu'!$C$10:$C$4986,AN$1)</f>
        <v>0</v>
      </c>
      <c r="AO52" s="112">
        <f>SUMIFS('Rozpočet projektu'!$G$10:$G$4986,'Rozpočet projektu'!$I$10:$I$4986,$V52&amp;"*",'Rozpočet projektu'!$C$10:$C$4986,AO$1)</f>
        <v>0</v>
      </c>
      <c r="AP52" s="112">
        <f>SUMIFS('Rozpočet projektu'!$G$10:$G$4986,'Rozpočet projektu'!$I$10:$I$4986,$V52&amp;"*",'Rozpočet projektu'!$C$10:$C$4986,AP$1)</f>
        <v>0</v>
      </c>
      <c r="AQ52" s="112">
        <f>SUMIFS('Rozpočet projektu'!$G$10:$G$4986,'Rozpočet projektu'!$I$10:$I$4986,$V52&amp;"*",'Rozpočet projektu'!$C$10:$C$4986,AQ$1)</f>
        <v>0</v>
      </c>
      <c r="AR52" s="112">
        <f>SUMIFS('Rozpočet projektu'!$G$10:$G$4986,'Rozpočet projektu'!$I$10:$I$4986,$V52&amp;"*",'Rozpočet projektu'!$C$10:$C$4986,AR$1)</f>
        <v>0</v>
      </c>
      <c r="AS52" s="112">
        <f>SUMIFS('Rozpočet projektu'!$G$10:$G$4986,'Rozpočet projektu'!$I$10:$I$4986,$V52&amp;"*",'Rozpočet projektu'!$C$10:$C$4986,AS$1)</f>
        <v>0</v>
      </c>
      <c r="AT52" s="112">
        <f>SUMIFS('Rozpočet projektu'!$G$10:$G$4986,'Rozpočet projektu'!$I$10:$I$4986,$V52&amp;"*",'Rozpočet projektu'!$C$10:$C$4986,AT$1)</f>
        <v>0</v>
      </c>
      <c r="AU52" s="112">
        <f>SUMIFS('Rozpočet projektu'!$G$10:$G$4986,'Rozpočet projektu'!$I$10:$I$4986,$V52&amp;"*",'Rozpočet projektu'!$C$10:$C$4986,AU$1)</f>
        <v>0</v>
      </c>
      <c r="AV52" s="112">
        <f>SUMIFS('Rozpočet projektu'!$G$10:$G$4986,'Rozpočet projektu'!$I$10:$I$4986,$V52&amp;"*",'Rozpočet projektu'!$C$10:$C$4986,AV$1)</f>
        <v>0</v>
      </c>
      <c r="AW52" s="112">
        <f>SUMIFS('Rozpočet projektu'!$G$10:$G$4986,'Rozpočet projektu'!$I$10:$I$4986,$V52&amp;"*",'Rozpočet projektu'!$C$10:$C$4986,AW$1)</f>
        <v>0</v>
      </c>
    </row>
    <row r="53" spans="1:49" ht="102" hidden="1" x14ac:dyDescent="0.2">
      <c r="A53" s="117" t="s">
        <v>77</v>
      </c>
      <c r="B53" s="113" t="s">
        <v>63</v>
      </c>
      <c r="C53" s="124">
        <f>SUMIFS('Rozpočet projektu'!$G$10:$G$4986,'Rozpočet projektu'!$I$10:$I$4986,$A53&amp;"*",'Rozpočet projektu'!$C$10:$C$4986,$B53)</f>
        <v>0</v>
      </c>
      <c r="D53" s="124" t="str">
        <f t="shared" si="1"/>
        <v/>
      </c>
      <c r="E53" s="124" t="str">
        <f t="shared" si="2"/>
        <v/>
      </c>
      <c r="F53" s="119"/>
      <c r="V53" s="112" t="s">
        <v>135</v>
      </c>
      <c r="W53" s="112">
        <f>SUMIFS('Rozpočet projektu'!$G$10:$G$4986,'Rozpočet projektu'!$I$10:$I$4986,$V53&amp;"*",'Rozpočet projektu'!$C$10:$C$4986,W$1)</f>
        <v>0</v>
      </c>
      <c r="X53" s="112">
        <f>SUMIFS('Rozpočet projektu'!$G$10:$G$4986,'Rozpočet projektu'!$I$10:$I$4986,$V53&amp;"*",'Rozpočet projektu'!$C$10:$C$4986,X$1)</f>
        <v>0</v>
      </c>
      <c r="Y53" s="112">
        <f>SUMIFS('Rozpočet projektu'!$G$10:$G$4986,'Rozpočet projektu'!$I$10:$I$4986,$V53&amp;"*",'Rozpočet projektu'!$C$10:$C$4986,Y$1)</f>
        <v>0</v>
      </c>
      <c r="Z53" s="112">
        <f>SUMIFS('Rozpočet projektu'!$G$10:$G$4986,'Rozpočet projektu'!$I$10:$I$4986,$V53&amp;"*",'Rozpočet projektu'!$C$10:$C$4986,Z$1)</f>
        <v>0</v>
      </c>
      <c r="AA53" s="112">
        <f>SUMIFS('Rozpočet projektu'!$G$10:$G$4986,'Rozpočet projektu'!$I$10:$I$4986,$V53&amp;"*",'Rozpočet projektu'!$C$10:$C$4986,AA$1)</f>
        <v>0</v>
      </c>
      <c r="AB53" s="112">
        <f>SUMIFS('Rozpočet projektu'!$G$10:$G$4986,'Rozpočet projektu'!$I$10:$I$4986,$V53&amp;"*",'Rozpočet projektu'!$C$10:$C$4986,AB$1)</f>
        <v>0</v>
      </c>
      <c r="AC53" s="112">
        <f>SUMIFS('Rozpočet projektu'!$G$10:$G$4986,'Rozpočet projektu'!$I$10:$I$4986,$V53&amp;"*",'Rozpočet projektu'!$C$10:$C$4986,AC$1)</f>
        <v>0</v>
      </c>
      <c r="AD53" s="112">
        <f>SUMIFS('Rozpočet projektu'!$G$10:$G$4986,'Rozpočet projektu'!$I$10:$I$4986,$V53&amp;"*",'Rozpočet projektu'!$C$10:$C$4986,AD$1)</f>
        <v>0</v>
      </c>
      <c r="AE53" s="112">
        <f>SUMIFS('Rozpočet projektu'!$G$10:$G$4986,'Rozpočet projektu'!$I$10:$I$4986,$V53&amp;"*",'Rozpočet projektu'!$C$10:$C$4986,AE$1)</f>
        <v>0</v>
      </c>
      <c r="AF53" s="112">
        <f>SUMIFS('Rozpočet projektu'!$G$10:$G$4986,'Rozpočet projektu'!$I$10:$I$4986,$V53&amp;"*",'Rozpočet projektu'!$C$10:$C$4986,AF$1)</f>
        <v>0</v>
      </c>
      <c r="AG53" s="112">
        <f>SUMIFS('Rozpočet projektu'!$G$10:$G$4986,'Rozpočet projektu'!$I$10:$I$4986,$V53&amp;"*",'Rozpočet projektu'!$C$10:$C$4986,AG$1)</f>
        <v>0</v>
      </c>
      <c r="AH53" s="112">
        <f>SUMIFS('Rozpočet projektu'!$G$10:$G$4986,'Rozpočet projektu'!$I$10:$I$4986,$V53&amp;"*",'Rozpočet projektu'!$C$10:$C$4986,AH$1)</f>
        <v>0</v>
      </c>
      <c r="AI53" s="112">
        <f>SUMIFS('Rozpočet projektu'!$G$10:$G$4986,'Rozpočet projektu'!$I$10:$I$4986,$V53&amp;"*",'Rozpočet projektu'!$C$10:$C$4986,AI$1)</f>
        <v>0</v>
      </c>
      <c r="AJ53" s="112">
        <f>SUMIFS('Rozpočet projektu'!$G$10:$G$4986,'Rozpočet projektu'!$I$10:$I$4986,$V53&amp;"*",'Rozpočet projektu'!$C$10:$C$4986,AJ$1)</f>
        <v>0</v>
      </c>
      <c r="AK53" s="112">
        <f>SUMIFS('Rozpočet projektu'!$G$10:$G$4986,'Rozpočet projektu'!$I$10:$I$4986,$V53&amp;"*",'Rozpočet projektu'!$C$10:$C$4986,AK$1)</f>
        <v>0</v>
      </c>
      <c r="AL53" s="112">
        <f>SUMIFS('Rozpočet projektu'!$G$10:$G$4986,'Rozpočet projektu'!$I$10:$I$4986,$V53&amp;"*",'Rozpočet projektu'!$C$10:$C$4986,AL$1)</f>
        <v>0</v>
      </c>
      <c r="AM53" s="112">
        <f>SUMIFS('Rozpočet projektu'!$G$10:$G$4986,'Rozpočet projektu'!$I$10:$I$4986,$V53&amp;"*",'Rozpočet projektu'!$C$10:$C$4986,AM$1)</f>
        <v>0</v>
      </c>
      <c r="AN53" s="112">
        <f>SUMIFS('Rozpočet projektu'!$G$10:$G$4986,'Rozpočet projektu'!$I$10:$I$4986,$V53&amp;"*",'Rozpočet projektu'!$C$10:$C$4986,AN$1)</f>
        <v>0</v>
      </c>
      <c r="AO53" s="112">
        <f>SUMIFS('Rozpočet projektu'!$G$10:$G$4986,'Rozpočet projektu'!$I$10:$I$4986,$V53&amp;"*",'Rozpočet projektu'!$C$10:$C$4986,AO$1)</f>
        <v>0</v>
      </c>
      <c r="AP53" s="112">
        <f>SUMIFS('Rozpočet projektu'!$G$10:$G$4986,'Rozpočet projektu'!$I$10:$I$4986,$V53&amp;"*",'Rozpočet projektu'!$C$10:$C$4986,AP$1)</f>
        <v>0</v>
      </c>
      <c r="AQ53" s="112">
        <f>SUMIFS('Rozpočet projektu'!$G$10:$G$4986,'Rozpočet projektu'!$I$10:$I$4986,$V53&amp;"*",'Rozpočet projektu'!$C$10:$C$4986,AQ$1)</f>
        <v>0</v>
      </c>
      <c r="AR53" s="112">
        <f>SUMIFS('Rozpočet projektu'!$G$10:$G$4986,'Rozpočet projektu'!$I$10:$I$4986,$V53&amp;"*",'Rozpočet projektu'!$C$10:$C$4986,AR$1)</f>
        <v>0</v>
      </c>
      <c r="AS53" s="112">
        <f>SUMIFS('Rozpočet projektu'!$G$10:$G$4986,'Rozpočet projektu'!$I$10:$I$4986,$V53&amp;"*",'Rozpočet projektu'!$C$10:$C$4986,AS$1)</f>
        <v>0</v>
      </c>
      <c r="AT53" s="112">
        <f>SUMIFS('Rozpočet projektu'!$G$10:$G$4986,'Rozpočet projektu'!$I$10:$I$4986,$V53&amp;"*",'Rozpočet projektu'!$C$10:$C$4986,AT$1)</f>
        <v>0</v>
      </c>
      <c r="AU53" s="112">
        <f>SUMIFS('Rozpočet projektu'!$G$10:$G$4986,'Rozpočet projektu'!$I$10:$I$4986,$V53&amp;"*",'Rozpočet projektu'!$C$10:$C$4986,AU$1)</f>
        <v>0</v>
      </c>
      <c r="AV53" s="112">
        <f>SUMIFS('Rozpočet projektu'!$G$10:$G$4986,'Rozpočet projektu'!$I$10:$I$4986,$V53&amp;"*",'Rozpočet projektu'!$C$10:$C$4986,AV$1)</f>
        <v>0</v>
      </c>
      <c r="AW53" s="112">
        <f>SUMIFS('Rozpočet projektu'!$G$10:$G$4986,'Rozpočet projektu'!$I$10:$I$4986,$V53&amp;"*",'Rozpočet projektu'!$C$10:$C$4986,AW$1)</f>
        <v>0</v>
      </c>
    </row>
    <row r="54" spans="1:49" ht="76.5" hidden="1" x14ac:dyDescent="0.2">
      <c r="A54" s="117" t="s">
        <v>77</v>
      </c>
      <c r="B54" s="113" t="s">
        <v>162</v>
      </c>
      <c r="C54" s="124">
        <f>SUMIFS('Rozpočet projektu'!$G$10:$G$4986,'Rozpočet projektu'!$I$10:$I$4986,$A54&amp;"*",'Rozpočet projektu'!$C$10:$C$4986,$B54)</f>
        <v>0</v>
      </c>
      <c r="D54" s="124" t="str">
        <f t="shared" si="1"/>
        <v/>
      </c>
      <c r="E54" s="124" t="str">
        <f t="shared" si="2"/>
        <v/>
      </c>
      <c r="F54" s="119"/>
      <c r="V54" s="112" t="s">
        <v>136</v>
      </c>
      <c r="W54" s="112">
        <f>SUMIFS('Rozpočet projektu'!$G$10:$G$4986,'Rozpočet projektu'!$I$10:$I$4986,$V54&amp;"*",'Rozpočet projektu'!$C$10:$C$4986,W$1)</f>
        <v>0</v>
      </c>
      <c r="X54" s="112">
        <f>SUMIFS('Rozpočet projektu'!$G$10:$G$4986,'Rozpočet projektu'!$I$10:$I$4986,$V54&amp;"*",'Rozpočet projektu'!$C$10:$C$4986,X$1)</f>
        <v>0</v>
      </c>
      <c r="Y54" s="112">
        <f>SUMIFS('Rozpočet projektu'!$G$10:$G$4986,'Rozpočet projektu'!$I$10:$I$4986,$V54&amp;"*",'Rozpočet projektu'!$C$10:$C$4986,Y$1)</f>
        <v>0</v>
      </c>
      <c r="Z54" s="112">
        <f>SUMIFS('Rozpočet projektu'!$G$10:$G$4986,'Rozpočet projektu'!$I$10:$I$4986,$V54&amp;"*",'Rozpočet projektu'!$C$10:$C$4986,Z$1)</f>
        <v>0</v>
      </c>
      <c r="AA54" s="112">
        <f>SUMIFS('Rozpočet projektu'!$G$10:$G$4986,'Rozpočet projektu'!$I$10:$I$4986,$V54&amp;"*",'Rozpočet projektu'!$C$10:$C$4986,AA$1)</f>
        <v>0</v>
      </c>
      <c r="AB54" s="112">
        <f>SUMIFS('Rozpočet projektu'!$G$10:$G$4986,'Rozpočet projektu'!$I$10:$I$4986,$V54&amp;"*",'Rozpočet projektu'!$C$10:$C$4986,AB$1)</f>
        <v>0</v>
      </c>
      <c r="AC54" s="112">
        <f>SUMIFS('Rozpočet projektu'!$G$10:$G$4986,'Rozpočet projektu'!$I$10:$I$4986,$V54&amp;"*",'Rozpočet projektu'!$C$10:$C$4986,AC$1)</f>
        <v>0</v>
      </c>
      <c r="AD54" s="112">
        <f>SUMIFS('Rozpočet projektu'!$G$10:$G$4986,'Rozpočet projektu'!$I$10:$I$4986,$V54&amp;"*",'Rozpočet projektu'!$C$10:$C$4986,AD$1)</f>
        <v>0</v>
      </c>
      <c r="AE54" s="112">
        <f>SUMIFS('Rozpočet projektu'!$G$10:$G$4986,'Rozpočet projektu'!$I$10:$I$4986,$V54&amp;"*",'Rozpočet projektu'!$C$10:$C$4986,AE$1)</f>
        <v>0</v>
      </c>
      <c r="AF54" s="112">
        <f>SUMIFS('Rozpočet projektu'!$G$10:$G$4986,'Rozpočet projektu'!$I$10:$I$4986,$V54&amp;"*",'Rozpočet projektu'!$C$10:$C$4986,AF$1)</f>
        <v>0</v>
      </c>
      <c r="AG54" s="112">
        <f>SUMIFS('Rozpočet projektu'!$G$10:$G$4986,'Rozpočet projektu'!$I$10:$I$4986,$V54&amp;"*",'Rozpočet projektu'!$C$10:$C$4986,AG$1)</f>
        <v>0</v>
      </c>
      <c r="AH54" s="112">
        <f>SUMIFS('Rozpočet projektu'!$G$10:$G$4986,'Rozpočet projektu'!$I$10:$I$4986,$V54&amp;"*",'Rozpočet projektu'!$C$10:$C$4986,AH$1)</f>
        <v>0</v>
      </c>
      <c r="AI54" s="112">
        <f>SUMIFS('Rozpočet projektu'!$G$10:$G$4986,'Rozpočet projektu'!$I$10:$I$4986,$V54&amp;"*",'Rozpočet projektu'!$C$10:$C$4986,AI$1)</f>
        <v>0</v>
      </c>
      <c r="AJ54" s="112">
        <f>SUMIFS('Rozpočet projektu'!$G$10:$G$4986,'Rozpočet projektu'!$I$10:$I$4986,$V54&amp;"*",'Rozpočet projektu'!$C$10:$C$4986,AJ$1)</f>
        <v>0</v>
      </c>
      <c r="AK54" s="112">
        <f>SUMIFS('Rozpočet projektu'!$G$10:$G$4986,'Rozpočet projektu'!$I$10:$I$4986,$V54&amp;"*",'Rozpočet projektu'!$C$10:$C$4986,AK$1)</f>
        <v>0</v>
      </c>
      <c r="AL54" s="112">
        <f>SUMIFS('Rozpočet projektu'!$G$10:$G$4986,'Rozpočet projektu'!$I$10:$I$4986,$V54&amp;"*",'Rozpočet projektu'!$C$10:$C$4986,AL$1)</f>
        <v>0</v>
      </c>
      <c r="AM54" s="112">
        <f>SUMIFS('Rozpočet projektu'!$G$10:$G$4986,'Rozpočet projektu'!$I$10:$I$4986,$V54&amp;"*",'Rozpočet projektu'!$C$10:$C$4986,AM$1)</f>
        <v>0</v>
      </c>
      <c r="AN54" s="112">
        <f>SUMIFS('Rozpočet projektu'!$G$10:$G$4986,'Rozpočet projektu'!$I$10:$I$4986,$V54&amp;"*",'Rozpočet projektu'!$C$10:$C$4986,AN$1)</f>
        <v>0</v>
      </c>
      <c r="AO54" s="112">
        <f>SUMIFS('Rozpočet projektu'!$G$10:$G$4986,'Rozpočet projektu'!$I$10:$I$4986,$V54&amp;"*",'Rozpočet projektu'!$C$10:$C$4986,AO$1)</f>
        <v>0</v>
      </c>
      <c r="AP54" s="112">
        <f>SUMIFS('Rozpočet projektu'!$G$10:$G$4986,'Rozpočet projektu'!$I$10:$I$4986,$V54&amp;"*",'Rozpočet projektu'!$C$10:$C$4986,AP$1)</f>
        <v>0</v>
      </c>
      <c r="AQ54" s="112">
        <f>SUMIFS('Rozpočet projektu'!$G$10:$G$4986,'Rozpočet projektu'!$I$10:$I$4986,$V54&amp;"*",'Rozpočet projektu'!$C$10:$C$4986,AQ$1)</f>
        <v>0</v>
      </c>
      <c r="AR54" s="112">
        <f>SUMIFS('Rozpočet projektu'!$G$10:$G$4986,'Rozpočet projektu'!$I$10:$I$4986,$V54&amp;"*",'Rozpočet projektu'!$C$10:$C$4986,AR$1)</f>
        <v>0</v>
      </c>
      <c r="AS54" s="112">
        <f>SUMIFS('Rozpočet projektu'!$G$10:$G$4986,'Rozpočet projektu'!$I$10:$I$4986,$V54&amp;"*",'Rozpočet projektu'!$C$10:$C$4986,AS$1)</f>
        <v>0</v>
      </c>
      <c r="AT54" s="112">
        <f>SUMIFS('Rozpočet projektu'!$G$10:$G$4986,'Rozpočet projektu'!$I$10:$I$4986,$V54&amp;"*",'Rozpočet projektu'!$C$10:$C$4986,AT$1)</f>
        <v>0</v>
      </c>
      <c r="AU54" s="112">
        <f>SUMIFS('Rozpočet projektu'!$G$10:$G$4986,'Rozpočet projektu'!$I$10:$I$4986,$V54&amp;"*",'Rozpočet projektu'!$C$10:$C$4986,AU$1)</f>
        <v>0</v>
      </c>
      <c r="AV54" s="112">
        <f>SUMIFS('Rozpočet projektu'!$G$10:$G$4986,'Rozpočet projektu'!$I$10:$I$4986,$V54&amp;"*",'Rozpočet projektu'!$C$10:$C$4986,AV$1)</f>
        <v>0</v>
      </c>
      <c r="AW54" s="112">
        <f>SUMIFS('Rozpočet projektu'!$G$10:$G$4986,'Rozpočet projektu'!$I$10:$I$4986,$V54&amp;"*",'Rozpočet projektu'!$C$10:$C$4986,AW$1)</f>
        <v>0</v>
      </c>
    </row>
    <row r="55" spans="1:49" ht="63.75" hidden="1" x14ac:dyDescent="0.2">
      <c r="A55" s="117" t="s">
        <v>77</v>
      </c>
      <c r="B55" s="113" t="s">
        <v>64</v>
      </c>
      <c r="C55" s="124">
        <f>SUMIFS('Rozpočet projektu'!$G$10:$G$4986,'Rozpočet projektu'!$I$10:$I$4986,$A55&amp;"*",'Rozpočet projektu'!$C$10:$C$4986,$B55)</f>
        <v>0</v>
      </c>
      <c r="D55" s="124" t="str">
        <f t="shared" si="1"/>
        <v/>
      </c>
      <c r="E55" s="124" t="str">
        <f t="shared" si="2"/>
        <v/>
      </c>
      <c r="F55" s="119"/>
    </row>
    <row r="56" spans="1:49" ht="38.25" hidden="1" x14ac:dyDescent="0.2">
      <c r="A56" s="117" t="s">
        <v>77</v>
      </c>
      <c r="B56" s="113" t="s">
        <v>65</v>
      </c>
      <c r="C56" s="124">
        <f>SUMIFS('Rozpočet projektu'!$G$10:$G$4986,'Rozpočet projektu'!$I$10:$I$4986,$A56&amp;"*",'Rozpočet projektu'!$C$10:$C$4986,$B56)</f>
        <v>0</v>
      </c>
      <c r="D56" s="124" t="str">
        <f t="shared" si="1"/>
        <v/>
      </c>
      <c r="E56" s="124" t="str">
        <f t="shared" si="2"/>
        <v/>
      </c>
      <c r="F56" s="119"/>
    </row>
    <row r="57" spans="1:49" ht="25.5" hidden="1" x14ac:dyDescent="0.2">
      <c r="A57" s="117" t="s">
        <v>77</v>
      </c>
      <c r="B57" s="113" t="s">
        <v>66</v>
      </c>
      <c r="C57" s="124">
        <f>SUMIFS('Rozpočet projektu'!$G$10:$G$4986,'Rozpočet projektu'!$I$10:$I$4986,$A57&amp;"*",'Rozpočet projektu'!$C$10:$C$4986,$B57)</f>
        <v>0</v>
      </c>
      <c r="D57" s="124" t="str">
        <f t="shared" si="1"/>
        <v/>
      </c>
      <c r="E57" s="124" t="str">
        <f t="shared" si="2"/>
        <v/>
      </c>
      <c r="F57" s="119"/>
    </row>
    <row r="58" spans="1:49" ht="25.5" hidden="1" x14ac:dyDescent="0.2">
      <c r="A58" s="117" t="s">
        <v>77</v>
      </c>
      <c r="B58" s="113" t="s">
        <v>67</v>
      </c>
      <c r="C58" s="124">
        <f>SUMIFS('Rozpočet projektu'!$G$10:$G$4986,'Rozpočet projektu'!$I$10:$I$4986,$A58&amp;"*",'Rozpočet projektu'!$C$10:$C$4986,$B58)</f>
        <v>0</v>
      </c>
      <c r="D58" s="124" t="str">
        <f t="shared" si="1"/>
        <v/>
      </c>
      <c r="E58" s="124" t="str">
        <f t="shared" si="2"/>
        <v/>
      </c>
      <c r="F58" s="119"/>
    </row>
    <row r="59" spans="1:49" ht="38.25" hidden="1" x14ac:dyDescent="0.2">
      <c r="A59" s="117" t="s">
        <v>77</v>
      </c>
      <c r="B59" s="113" t="s">
        <v>68</v>
      </c>
      <c r="C59" s="124">
        <f>SUMIFS('Rozpočet projektu'!$G$10:$G$4986,'Rozpočet projektu'!$I$10:$I$4986,$A59&amp;"*",'Rozpočet projektu'!$C$10:$C$4986,$B59)</f>
        <v>0</v>
      </c>
      <c r="D59" s="124" t="str">
        <f t="shared" si="1"/>
        <v/>
      </c>
      <c r="E59" s="124" t="str">
        <f t="shared" si="2"/>
        <v/>
      </c>
      <c r="F59" s="119"/>
      <c r="H59" s="119"/>
      <c r="I59" s="119"/>
    </row>
    <row r="60" spans="1:49" hidden="1" x14ac:dyDescent="0.2">
      <c r="A60" s="117" t="s">
        <v>78</v>
      </c>
      <c r="B60" s="113" t="s">
        <v>43</v>
      </c>
      <c r="C60" s="124">
        <f>SUMIFS('Rozpočet projektu'!$G$10:$G$4986,'Rozpočet projektu'!$I$10:$I$4986,$A60&amp;"*",'Rozpočet projektu'!$C$10:$C$4986,$B60)</f>
        <v>0</v>
      </c>
      <c r="D60" s="124" t="str">
        <f t="shared" si="1"/>
        <v/>
      </c>
      <c r="E60" s="124" t="str">
        <f t="shared" si="2"/>
        <v/>
      </c>
      <c r="F60" s="119"/>
      <c r="G60" s="119"/>
      <c r="H60" s="119"/>
      <c r="I60" s="119"/>
    </row>
    <row r="61" spans="1:49" ht="25.5" hidden="1" x14ac:dyDescent="0.2">
      <c r="A61" s="117" t="s">
        <v>78</v>
      </c>
      <c r="B61" s="113" t="s">
        <v>44</v>
      </c>
      <c r="C61" s="124">
        <f>SUMIFS('Rozpočet projektu'!$G$10:$G$4986,'Rozpočet projektu'!$I$10:$I$4986,$A61&amp;"*",'Rozpočet projektu'!$C$10:$C$4986,$B61)</f>
        <v>0</v>
      </c>
      <c r="D61" s="124" t="str">
        <f t="shared" si="1"/>
        <v/>
      </c>
      <c r="E61" s="124" t="str">
        <f t="shared" si="2"/>
        <v/>
      </c>
      <c r="F61" s="119"/>
      <c r="H61" s="119"/>
      <c r="I61" s="119"/>
    </row>
    <row r="62" spans="1:49" ht="38.25" hidden="1" x14ac:dyDescent="0.2">
      <c r="A62" s="117" t="s">
        <v>78</v>
      </c>
      <c r="B62" s="113" t="s">
        <v>45</v>
      </c>
      <c r="C62" s="124">
        <f>SUMIFS('Rozpočet projektu'!$G$10:$G$4986,'Rozpočet projektu'!$I$10:$I$4986,$A62&amp;"*",'Rozpočet projektu'!$C$10:$C$4986,$B62)</f>
        <v>0</v>
      </c>
      <c r="D62" s="124" t="str">
        <f t="shared" si="1"/>
        <v/>
      </c>
      <c r="E62" s="124" t="str">
        <f t="shared" si="2"/>
        <v/>
      </c>
      <c r="F62" s="119"/>
      <c r="G62" s="119"/>
      <c r="H62" s="119"/>
      <c r="I62" s="119"/>
    </row>
    <row r="63" spans="1:49" hidden="1" x14ac:dyDescent="0.2">
      <c r="A63" s="117" t="s">
        <v>78</v>
      </c>
      <c r="B63" s="113" t="s">
        <v>46</v>
      </c>
      <c r="C63" s="124">
        <f>SUMIFS('Rozpočet projektu'!$G$10:$G$4986,'Rozpočet projektu'!$I$10:$I$4986,$A63&amp;"*",'Rozpočet projektu'!$C$10:$C$4986,$B63)</f>
        <v>0</v>
      </c>
      <c r="D63" s="124" t="str">
        <f t="shared" si="1"/>
        <v/>
      </c>
      <c r="E63" s="124" t="str">
        <f t="shared" si="2"/>
        <v/>
      </c>
      <c r="F63" s="119"/>
      <c r="G63" s="119"/>
      <c r="H63" s="119"/>
      <c r="I63" s="119"/>
    </row>
    <row r="64" spans="1:49" ht="51" hidden="1" x14ac:dyDescent="0.2">
      <c r="A64" s="117" t="s">
        <v>78</v>
      </c>
      <c r="B64" s="113" t="s">
        <v>47</v>
      </c>
      <c r="C64" s="124">
        <f>SUMIFS('Rozpočet projektu'!$G$10:$G$4986,'Rozpočet projektu'!$I$10:$I$4986,$A64&amp;"*",'Rozpočet projektu'!$C$10:$C$4986,$B64)</f>
        <v>0</v>
      </c>
      <c r="D64" s="124" t="str">
        <f t="shared" si="1"/>
        <v/>
      </c>
      <c r="E64" s="124" t="str">
        <f t="shared" si="2"/>
        <v/>
      </c>
      <c r="F64" s="119"/>
      <c r="G64" s="119"/>
      <c r="H64" s="119"/>
      <c r="I64" s="119"/>
    </row>
    <row r="65" spans="1:9" ht="25.5" hidden="1" x14ac:dyDescent="0.2">
      <c r="A65" s="117" t="s">
        <v>78</v>
      </c>
      <c r="B65" s="113" t="s">
        <v>48</v>
      </c>
      <c r="C65" s="124">
        <f>SUMIFS('Rozpočet projektu'!$G$10:$G$4986,'Rozpočet projektu'!$I$10:$I$4986,$A65&amp;"*",'Rozpočet projektu'!$C$10:$C$4986,$B65)</f>
        <v>0</v>
      </c>
      <c r="D65" s="124" t="str">
        <f t="shared" si="1"/>
        <v/>
      </c>
      <c r="E65" s="124" t="str">
        <f t="shared" si="2"/>
        <v/>
      </c>
      <c r="F65" s="119"/>
      <c r="G65" s="119"/>
      <c r="H65" s="119"/>
      <c r="I65" s="119"/>
    </row>
    <row r="66" spans="1:9" hidden="1" x14ac:dyDescent="0.2">
      <c r="A66" s="117" t="s">
        <v>78</v>
      </c>
      <c r="B66" s="113" t="s">
        <v>49</v>
      </c>
      <c r="C66" s="124">
        <f>SUMIFS('Rozpočet projektu'!$G$10:$G$4986,'Rozpočet projektu'!$I$10:$I$4986,$A66&amp;"*",'Rozpočet projektu'!$C$10:$C$4986,$B66)</f>
        <v>0</v>
      </c>
      <c r="D66" s="124" t="str">
        <f t="shared" si="1"/>
        <v/>
      </c>
      <c r="E66" s="124" t="str">
        <f t="shared" si="2"/>
        <v/>
      </c>
      <c r="F66" s="119"/>
      <c r="G66" s="119"/>
      <c r="H66" s="119"/>
      <c r="I66" s="119"/>
    </row>
    <row r="67" spans="1:9" ht="38.25" hidden="1" x14ac:dyDescent="0.2">
      <c r="A67" s="117" t="s">
        <v>78</v>
      </c>
      <c r="B67" s="113" t="s">
        <v>50</v>
      </c>
      <c r="C67" s="124">
        <f>SUMIFS('Rozpočet projektu'!$G$10:$G$4986,'Rozpočet projektu'!$I$10:$I$4986,$A67&amp;"*",'Rozpočet projektu'!$C$10:$C$4986,$B67)</f>
        <v>0</v>
      </c>
      <c r="D67" s="124" t="str">
        <f t="shared" si="1"/>
        <v/>
      </c>
      <c r="E67" s="124" t="str">
        <f t="shared" si="2"/>
        <v/>
      </c>
      <c r="F67" s="119"/>
      <c r="G67" s="119"/>
      <c r="H67" s="119"/>
      <c r="I67" s="119"/>
    </row>
    <row r="68" spans="1:9" hidden="1" x14ac:dyDescent="0.2">
      <c r="A68" s="117" t="s">
        <v>78</v>
      </c>
      <c r="B68" s="113" t="s">
        <v>51</v>
      </c>
      <c r="C68" s="124">
        <f>SUMIFS('Rozpočet projektu'!$G$10:$G$4986,'Rozpočet projektu'!$I$10:$I$4986,$A68&amp;"*",'Rozpočet projektu'!$C$10:$C$4986,$B68)</f>
        <v>0</v>
      </c>
      <c r="D68" s="124" t="str">
        <f t="shared" si="1"/>
        <v/>
      </c>
      <c r="E68" s="124" t="str">
        <f t="shared" si="2"/>
        <v/>
      </c>
      <c r="F68" s="119"/>
      <c r="G68" s="119"/>
      <c r="H68" s="119"/>
      <c r="I68" s="119"/>
    </row>
    <row r="69" spans="1:9" ht="38.25" hidden="1" x14ac:dyDescent="0.2">
      <c r="A69" s="117" t="s">
        <v>78</v>
      </c>
      <c r="B69" s="113" t="s">
        <v>52</v>
      </c>
      <c r="C69" s="124">
        <f>SUMIFS('Rozpočet projektu'!$G$10:$G$4986,'Rozpočet projektu'!$I$10:$I$4986,$A69&amp;"*",'Rozpočet projektu'!$C$10:$C$4986,$B69)</f>
        <v>0</v>
      </c>
      <c r="D69" s="124" t="str">
        <f t="shared" si="1"/>
        <v/>
      </c>
      <c r="E69" s="124" t="str">
        <f t="shared" si="2"/>
        <v/>
      </c>
      <c r="F69" s="119"/>
      <c r="G69" s="119"/>
      <c r="H69" s="119"/>
      <c r="I69" s="119"/>
    </row>
    <row r="70" spans="1:9" ht="25.5" hidden="1" x14ac:dyDescent="0.2">
      <c r="A70" s="117" t="s">
        <v>78</v>
      </c>
      <c r="B70" s="113" t="s">
        <v>53</v>
      </c>
      <c r="C70" s="124">
        <f>SUMIFS('Rozpočet projektu'!$G$10:$G$4986,'Rozpočet projektu'!$I$10:$I$4986,$A70&amp;"*",'Rozpočet projektu'!$C$10:$C$4986,$B70)</f>
        <v>0</v>
      </c>
      <c r="D70" s="124" t="str">
        <f t="shared" ref="D70:D133" si="3">IFERROR(IF(IF(ROUND($D$2*C70,2)&gt;($D$2*C70),ROUND($D$2*C70,2)-ROUNDUP(ROUND($D$2*C70,2)-($D$2*C70),2),ROUND($D$2*C70,2))&gt;0,IF(ROUND($D$2*C70,2)&gt;($D$2*C70),ROUND($D$2*C70,2)-ROUNDUP(ROUND($D$2*C70,2)-($D$2*C70),2),ROUND($D$2*C70,2)),""),"")</f>
        <v/>
      </c>
      <c r="E70" s="124" t="str">
        <f t="shared" si="2"/>
        <v/>
      </c>
      <c r="F70" s="119"/>
      <c r="G70" s="119"/>
      <c r="H70" s="119"/>
      <c r="I70" s="119"/>
    </row>
    <row r="71" spans="1:9" ht="51" hidden="1" x14ac:dyDescent="0.2">
      <c r="A71" s="117" t="s">
        <v>78</v>
      </c>
      <c r="B71" s="113" t="s">
        <v>54</v>
      </c>
      <c r="C71" s="124">
        <f>SUMIFS('Rozpočet projektu'!$G$10:$G$4986,'Rozpočet projektu'!$I$10:$I$4986,$A71&amp;"*",'Rozpočet projektu'!$C$10:$C$4986,$B71)</f>
        <v>0</v>
      </c>
      <c r="D71" s="124" t="str">
        <f t="shared" si="3"/>
        <v/>
      </c>
      <c r="E71" s="124" t="str">
        <f t="shared" ref="E71:E134" si="4">IFERROR(C71-D71,"")</f>
        <v/>
      </c>
      <c r="F71" s="119"/>
      <c r="G71" s="119"/>
      <c r="H71" s="119"/>
      <c r="I71" s="119"/>
    </row>
    <row r="72" spans="1:9" ht="25.5" hidden="1" x14ac:dyDescent="0.2">
      <c r="A72" s="117" t="s">
        <v>78</v>
      </c>
      <c r="B72" s="113" t="s">
        <v>55</v>
      </c>
      <c r="C72" s="124">
        <f>SUMIFS('Rozpočet projektu'!$G$10:$G$4986,'Rozpočet projektu'!$I$10:$I$4986,$A72&amp;"*",'Rozpočet projektu'!$C$10:$C$4986,$B72)</f>
        <v>0</v>
      </c>
      <c r="D72" s="124" t="str">
        <f t="shared" si="3"/>
        <v/>
      </c>
      <c r="E72" s="124" t="str">
        <f t="shared" si="4"/>
        <v/>
      </c>
      <c r="F72" s="119"/>
      <c r="G72" s="119"/>
      <c r="H72" s="119"/>
      <c r="I72" s="119"/>
    </row>
    <row r="73" spans="1:9" ht="25.5" hidden="1" x14ac:dyDescent="0.2">
      <c r="A73" s="117" t="s">
        <v>78</v>
      </c>
      <c r="B73" s="113" t="s">
        <v>56</v>
      </c>
      <c r="C73" s="124">
        <f>SUMIFS('Rozpočet projektu'!$G$10:$G$4986,'Rozpočet projektu'!$I$10:$I$4986,$A73&amp;"*",'Rozpočet projektu'!$C$10:$C$4986,$B73)</f>
        <v>0</v>
      </c>
      <c r="D73" s="124" t="str">
        <f t="shared" si="3"/>
        <v/>
      </c>
      <c r="E73" s="124" t="str">
        <f t="shared" si="4"/>
        <v/>
      </c>
      <c r="F73" s="119"/>
      <c r="G73" s="119"/>
      <c r="H73" s="119"/>
      <c r="I73" s="119"/>
    </row>
    <row r="74" spans="1:9" hidden="1" x14ac:dyDescent="0.2">
      <c r="A74" s="117" t="s">
        <v>78</v>
      </c>
      <c r="B74" s="128" t="s">
        <v>57</v>
      </c>
      <c r="C74" s="124">
        <f>SUMIFS('Rozpočet projektu'!$G$10:$G$4986,'Rozpočet projektu'!$I$10:$I$4986,$A74&amp;"*",'Rozpočet projektu'!$C$10:$C$4986,$B74)</f>
        <v>0</v>
      </c>
      <c r="D74" s="129" t="str">
        <f t="shared" si="3"/>
        <v/>
      </c>
      <c r="E74" s="129" t="str">
        <f t="shared" si="4"/>
        <v/>
      </c>
      <c r="F74" s="119"/>
      <c r="G74" s="119"/>
      <c r="H74" s="119"/>
      <c r="I74" s="119"/>
    </row>
    <row r="75" spans="1:9" ht="25.5" hidden="1" x14ac:dyDescent="0.2">
      <c r="A75" s="117" t="s">
        <v>78</v>
      </c>
      <c r="B75" s="128" t="s">
        <v>58</v>
      </c>
      <c r="C75" s="124">
        <f>SUMIFS('Rozpočet projektu'!$G$10:$G$4986,'Rozpočet projektu'!$I$10:$I$4986,$A75&amp;"*",'Rozpočet projektu'!$C$10:$C$4986,$B75)</f>
        <v>0</v>
      </c>
      <c r="D75" s="129" t="str">
        <f t="shared" si="3"/>
        <v/>
      </c>
      <c r="E75" s="129" t="str">
        <f t="shared" si="4"/>
        <v/>
      </c>
      <c r="F75" s="119" t="s">
        <v>137</v>
      </c>
      <c r="G75" s="119"/>
      <c r="H75" s="119"/>
      <c r="I75" s="119"/>
    </row>
    <row r="76" spans="1:9" ht="25.5" hidden="1" x14ac:dyDescent="0.2">
      <c r="A76" s="117" t="s">
        <v>78</v>
      </c>
      <c r="B76" s="113" t="s">
        <v>59</v>
      </c>
      <c r="C76" s="124">
        <f>SUMIFS('Rozpočet projektu'!$G$10:$G$4986,'Rozpočet projektu'!$I$10:$I$4986,$A76&amp;"*",'Rozpočet projektu'!$C$10:$C$4986,$B76)</f>
        <v>0</v>
      </c>
      <c r="D76" s="124" t="str">
        <f t="shared" si="3"/>
        <v/>
      </c>
      <c r="E76" s="124" t="str">
        <f t="shared" si="4"/>
        <v/>
      </c>
      <c r="F76" s="119"/>
      <c r="G76" s="119"/>
      <c r="H76" s="119"/>
      <c r="I76" s="119"/>
    </row>
    <row r="77" spans="1:9" hidden="1" x14ac:dyDescent="0.2">
      <c r="A77" s="117" t="s">
        <v>78</v>
      </c>
      <c r="B77" s="113" t="s">
        <v>60</v>
      </c>
      <c r="C77" s="124">
        <f>SUMIFS('Rozpočet projektu'!$G$10:$G$4986,'Rozpočet projektu'!$I$10:$I$4986,$A77&amp;"*",'Rozpočet projektu'!$C$10:$C$4986,$B77)</f>
        <v>0</v>
      </c>
      <c r="D77" s="124" t="str">
        <f t="shared" si="3"/>
        <v/>
      </c>
      <c r="E77" s="124" t="str">
        <f t="shared" si="4"/>
        <v/>
      </c>
      <c r="F77" s="119"/>
      <c r="G77" s="119"/>
      <c r="H77" s="119"/>
      <c r="I77" s="119"/>
    </row>
    <row r="78" spans="1:9" ht="25.5" hidden="1" x14ac:dyDescent="0.2">
      <c r="A78" s="117" t="s">
        <v>78</v>
      </c>
      <c r="B78" s="113" t="s">
        <v>61</v>
      </c>
      <c r="C78" s="124">
        <f>SUMIFS('Rozpočet projektu'!$G$10:$G$4986,'Rozpočet projektu'!$I$10:$I$4986,$A78&amp;"*",'Rozpočet projektu'!$C$10:$C$4986,$B78)</f>
        <v>0</v>
      </c>
      <c r="D78" s="124" t="str">
        <f t="shared" si="3"/>
        <v/>
      </c>
      <c r="E78" s="124" t="str">
        <f t="shared" si="4"/>
        <v/>
      </c>
      <c r="F78" s="119"/>
      <c r="G78" s="119"/>
      <c r="H78" s="119"/>
      <c r="I78" s="119"/>
    </row>
    <row r="79" spans="1:9" ht="76.5" hidden="1" x14ac:dyDescent="0.2">
      <c r="A79" s="117" t="s">
        <v>78</v>
      </c>
      <c r="B79" s="113" t="s">
        <v>62</v>
      </c>
      <c r="C79" s="124">
        <f>SUMIFS('Rozpočet projektu'!$G$10:$G$4986,'Rozpočet projektu'!$I$10:$I$4986,$A79&amp;"*",'Rozpočet projektu'!$C$10:$C$4986,$B79)</f>
        <v>0</v>
      </c>
      <c r="D79" s="124" t="str">
        <f t="shared" si="3"/>
        <v/>
      </c>
      <c r="E79" s="124" t="str">
        <f t="shared" si="4"/>
        <v/>
      </c>
      <c r="F79" s="119"/>
      <c r="G79" s="119"/>
      <c r="H79" s="119"/>
      <c r="I79" s="119"/>
    </row>
    <row r="80" spans="1:9" ht="102" hidden="1" x14ac:dyDescent="0.2">
      <c r="A80" s="117" t="s">
        <v>78</v>
      </c>
      <c r="B80" s="113" t="s">
        <v>63</v>
      </c>
      <c r="C80" s="124">
        <f>SUMIFS('Rozpočet projektu'!$G$10:$G$4986,'Rozpočet projektu'!$I$10:$I$4986,$A80&amp;"*",'Rozpočet projektu'!$C$10:$C$4986,$B80)</f>
        <v>0</v>
      </c>
      <c r="D80" s="124" t="str">
        <f t="shared" si="3"/>
        <v/>
      </c>
      <c r="E80" s="124" t="str">
        <f t="shared" si="4"/>
        <v/>
      </c>
      <c r="F80" s="119"/>
      <c r="G80" s="119"/>
      <c r="H80" s="119"/>
      <c r="I80" s="119"/>
    </row>
    <row r="81" spans="1:9" ht="76.5" hidden="1" x14ac:dyDescent="0.2">
      <c r="A81" s="117" t="s">
        <v>78</v>
      </c>
      <c r="B81" s="113" t="s">
        <v>162</v>
      </c>
      <c r="C81" s="124">
        <f>SUMIFS('Rozpočet projektu'!$G$10:$G$4986,'Rozpočet projektu'!$I$10:$I$4986,$A81&amp;"*",'Rozpočet projektu'!$C$10:$C$4986,$B81)</f>
        <v>0</v>
      </c>
      <c r="D81" s="124" t="str">
        <f t="shared" si="3"/>
        <v/>
      </c>
      <c r="E81" s="124" t="str">
        <f t="shared" si="4"/>
        <v/>
      </c>
      <c r="F81" s="119"/>
      <c r="G81" s="119"/>
      <c r="H81" s="119"/>
      <c r="I81" s="119"/>
    </row>
    <row r="82" spans="1:9" ht="63.75" hidden="1" x14ac:dyDescent="0.2">
      <c r="A82" s="117" t="s">
        <v>78</v>
      </c>
      <c r="B82" s="113" t="s">
        <v>64</v>
      </c>
      <c r="C82" s="124">
        <f>SUMIFS('Rozpočet projektu'!$G$10:$G$4986,'Rozpočet projektu'!$I$10:$I$4986,$A82&amp;"*",'Rozpočet projektu'!$C$10:$C$4986,$B82)</f>
        <v>0</v>
      </c>
      <c r="D82" s="124" t="str">
        <f t="shared" si="3"/>
        <v/>
      </c>
      <c r="E82" s="124" t="str">
        <f t="shared" si="4"/>
        <v/>
      </c>
      <c r="F82" s="119"/>
      <c r="G82" s="119"/>
      <c r="H82" s="119"/>
      <c r="I82" s="119"/>
    </row>
    <row r="83" spans="1:9" ht="38.25" hidden="1" x14ac:dyDescent="0.2">
      <c r="A83" s="117" t="s">
        <v>78</v>
      </c>
      <c r="B83" s="113" t="s">
        <v>65</v>
      </c>
      <c r="C83" s="124">
        <f>SUMIFS('Rozpočet projektu'!$G$10:$G$4986,'Rozpočet projektu'!$I$10:$I$4986,$A83&amp;"*",'Rozpočet projektu'!$C$10:$C$4986,$B83)</f>
        <v>0</v>
      </c>
      <c r="D83" s="124" t="str">
        <f t="shared" si="3"/>
        <v/>
      </c>
      <c r="E83" s="124" t="str">
        <f t="shared" si="4"/>
        <v/>
      </c>
      <c r="F83" s="119"/>
      <c r="G83" s="119"/>
      <c r="H83" s="119"/>
      <c r="I83" s="119"/>
    </row>
    <row r="84" spans="1:9" ht="25.5" hidden="1" x14ac:dyDescent="0.2">
      <c r="A84" s="117" t="s">
        <v>78</v>
      </c>
      <c r="B84" s="113" t="s">
        <v>66</v>
      </c>
      <c r="C84" s="124">
        <f>SUMIFS('Rozpočet projektu'!$G$10:$G$4986,'Rozpočet projektu'!$I$10:$I$4986,$A84&amp;"*",'Rozpočet projektu'!$C$10:$C$4986,$B84)</f>
        <v>0</v>
      </c>
      <c r="D84" s="124" t="str">
        <f t="shared" si="3"/>
        <v/>
      </c>
      <c r="E84" s="124" t="str">
        <f t="shared" si="4"/>
        <v/>
      </c>
      <c r="F84" s="119"/>
      <c r="G84" s="119"/>
      <c r="H84" s="119"/>
      <c r="I84" s="119"/>
    </row>
    <row r="85" spans="1:9" ht="25.5" hidden="1" x14ac:dyDescent="0.2">
      <c r="A85" s="117" t="s">
        <v>78</v>
      </c>
      <c r="B85" s="113" t="s">
        <v>67</v>
      </c>
      <c r="C85" s="124">
        <f>SUMIFS('Rozpočet projektu'!$G$10:$G$4986,'Rozpočet projektu'!$I$10:$I$4986,$A85&amp;"*",'Rozpočet projektu'!$C$10:$C$4986,$B85)</f>
        <v>0</v>
      </c>
      <c r="D85" s="124" t="str">
        <f t="shared" si="3"/>
        <v/>
      </c>
      <c r="E85" s="124" t="str">
        <f t="shared" si="4"/>
        <v/>
      </c>
      <c r="F85" s="119"/>
      <c r="G85" s="119"/>
      <c r="H85" s="119"/>
      <c r="I85" s="119"/>
    </row>
    <row r="86" spans="1:9" ht="38.25" hidden="1" x14ac:dyDescent="0.2">
      <c r="A86" s="117" t="s">
        <v>78</v>
      </c>
      <c r="B86" s="113" t="s">
        <v>68</v>
      </c>
      <c r="C86" s="124">
        <f>SUMIFS('Rozpočet projektu'!$G$10:$G$4986,'Rozpočet projektu'!$I$10:$I$4986,$A86&amp;"*",'Rozpočet projektu'!$C$10:$C$4986,$B86)</f>
        <v>0</v>
      </c>
      <c r="D86" s="124" t="str">
        <f t="shared" si="3"/>
        <v/>
      </c>
      <c r="E86" s="124" t="str">
        <f t="shared" si="4"/>
        <v/>
      </c>
      <c r="F86" s="119"/>
      <c r="G86" s="119"/>
      <c r="H86" s="119"/>
      <c r="I86" s="119"/>
    </row>
    <row r="87" spans="1:9" hidden="1" x14ac:dyDescent="0.2">
      <c r="A87" s="117" t="s">
        <v>80</v>
      </c>
      <c r="B87" s="113" t="s">
        <v>43</v>
      </c>
      <c r="C87" s="124">
        <f>SUMIFS('Rozpočet projektu'!$G$10:$G$4986,'Rozpočet projektu'!$I$10:$I$4986,$A87&amp;"*",'Rozpočet projektu'!$C$10:$C$4986,$B87)</f>
        <v>0</v>
      </c>
      <c r="D87" s="124" t="str">
        <f t="shared" si="3"/>
        <v/>
      </c>
      <c r="E87" s="124" t="str">
        <f t="shared" si="4"/>
        <v/>
      </c>
      <c r="F87" s="119"/>
      <c r="G87" s="119"/>
      <c r="H87" s="119"/>
      <c r="I87" s="119"/>
    </row>
    <row r="88" spans="1:9" ht="25.5" hidden="1" x14ac:dyDescent="0.2">
      <c r="A88" s="117" t="s">
        <v>80</v>
      </c>
      <c r="B88" s="113" t="s">
        <v>44</v>
      </c>
      <c r="C88" s="124">
        <f>SUMIFS('Rozpočet projektu'!$G$10:$G$4986,'Rozpočet projektu'!$I$10:$I$4986,$A88&amp;"*",'Rozpočet projektu'!$C$10:$C$4986,$B88)</f>
        <v>0</v>
      </c>
      <c r="D88" s="124" t="str">
        <f t="shared" si="3"/>
        <v/>
      </c>
      <c r="E88" s="124" t="str">
        <f t="shared" si="4"/>
        <v/>
      </c>
      <c r="F88" s="119"/>
      <c r="G88" s="119"/>
      <c r="H88" s="119"/>
      <c r="I88" s="119"/>
    </row>
    <row r="89" spans="1:9" ht="38.25" hidden="1" x14ac:dyDescent="0.2">
      <c r="A89" s="117" t="s">
        <v>80</v>
      </c>
      <c r="B89" s="113" t="s">
        <v>45</v>
      </c>
      <c r="C89" s="124">
        <f>SUMIFS('Rozpočet projektu'!$G$10:$G$4986,'Rozpočet projektu'!$I$10:$I$4986,$A89&amp;"*",'Rozpočet projektu'!$C$10:$C$4986,$B89)</f>
        <v>0</v>
      </c>
      <c r="D89" s="124" t="str">
        <f t="shared" si="3"/>
        <v/>
      </c>
      <c r="E89" s="124" t="str">
        <f t="shared" si="4"/>
        <v/>
      </c>
      <c r="F89" s="119"/>
      <c r="G89" s="119"/>
      <c r="H89" s="119"/>
      <c r="I89" s="119"/>
    </row>
    <row r="90" spans="1:9" hidden="1" x14ac:dyDescent="0.2">
      <c r="A90" s="117" t="s">
        <v>80</v>
      </c>
      <c r="B90" s="113" t="s">
        <v>46</v>
      </c>
      <c r="C90" s="124">
        <f>SUMIFS('Rozpočet projektu'!$G$10:$G$4986,'Rozpočet projektu'!$I$10:$I$4986,$A90&amp;"*",'Rozpočet projektu'!$C$10:$C$4986,$B90)</f>
        <v>0</v>
      </c>
      <c r="D90" s="124" t="str">
        <f t="shared" si="3"/>
        <v/>
      </c>
      <c r="E90" s="124" t="str">
        <f t="shared" si="4"/>
        <v/>
      </c>
      <c r="F90" s="119"/>
      <c r="G90" s="119"/>
      <c r="H90" s="119"/>
      <c r="I90" s="119"/>
    </row>
    <row r="91" spans="1:9" ht="51" hidden="1" x14ac:dyDescent="0.2">
      <c r="A91" s="117" t="s">
        <v>80</v>
      </c>
      <c r="B91" s="113" t="s">
        <v>47</v>
      </c>
      <c r="C91" s="124">
        <f>SUMIFS('Rozpočet projektu'!$G$10:$G$4986,'Rozpočet projektu'!$I$10:$I$4986,$A91&amp;"*",'Rozpočet projektu'!$C$10:$C$4986,$B91)</f>
        <v>0</v>
      </c>
      <c r="D91" s="124" t="str">
        <f t="shared" si="3"/>
        <v/>
      </c>
      <c r="E91" s="124" t="str">
        <f t="shared" si="4"/>
        <v/>
      </c>
      <c r="F91" s="119"/>
      <c r="G91" s="119"/>
      <c r="H91" s="119"/>
      <c r="I91" s="119"/>
    </row>
    <row r="92" spans="1:9" ht="25.5" hidden="1" x14ac:dyDescent="0.2">
      <c r="A92" s="117" t="s">
        <v>80</v>
      </c>
      <c r="B92" s="113" t="s">
        <v>48</v>
      </c>
      <c r="C92" s="124">
        <f>SUMIFS('Rozpočet projektu'!$G$10:$G$4986,'Rozpočet projektu'!$I$10:$I$4986,$A92&amp;"*",'Rozpočet projektu'!$C$10:$C$4986,$B92)</f>
        <v>0</v>
      </c>
      <c r="D92" s="124" t="str">
        <f t="shared" si="3"/>
        <v/>
      </c>
      <c r="E92" s="124" t="str">
        <f t="shared" si="4"/>
        <v/>
      </c>
      <c r="F92" s="119"/>
      <c r="G92" s="119"/>
      <c r="H92" s="119"/>
      <c r="I92" s="119"/>
    </row>
    <row r="93" spans="1:9" hidden="1" x14ac:dyDescent="0.2">
      <c r="A93" s="117" t="s">
        <v>80</v>
      </c>
      <c r="B93" s="113" t="s">
        <v>49</v>
      </c>
      <c r="C93" s="124">
        <f>SUMIFS('Rozpočet projektu'!$G$10:$G$4986,'Rozpočet projektu'!$I$10:$I$4986,$A93&amp;"*",'Rozpočet projektu'!$C$10:$C$4986,$B93)</f>
        <v>0</v>
      </c>
      <c r="D93" s="124" t="str">
        <f t="shared" si="3"/>
        <v/>
      </c>
      <c r="E93" s="124" t="str">
        <f t="shared" si="4"/>
        <v/>
      </c>
      <c r="F93" s="119"/>
      <c r="G93" s="119"/>
      <c r="H93" s="119"/>
      <c r="I93" s="119"/>
    </row>
    <row r="94" spans="1:9" ht="38.25" hidden="1" x14ac:dyDescent="0.2">
      <c r="A94" s="117" t="s">
        <v>80</v>
      </c>
      <c r="B94" s="113" t="s">
        <v>50</v>
      </c>
      <c r="C94" s="124">
        <f>SUMIFS('Rozpočet projektu'!$G$10:$G$4986,'Rozpočet projektu'!$I$10:$I$4986,$A94&amp;"*",'Rozpočet projektu'!$C$10:$C$4986,$B94)</f>
        <v>0</v>
      </c>
      <c r="D94" s="124" t="str">
        <f t="shared" si="3"/>
        <v/>
      </c>
      <c r="E94" s="124" t="str">
        <f t="shared" si="4"/>
        <v/>
      </c>
      <c r="F94" s="119"/>
      <c r="G94" s="119"/>
      <c r="H94" s="119"/>
      <c r="I94" s="119"/>
    </row>
    <row r="95" spans="1:9" hidden="1" x14ac:dyDescent="0.2">
      <c r="A95" s="117" t="s">
        <v>80</v>
      </c>
      <c r="B95" s="113" t="s">
        <v>51</v>
      </c>
      <c r="C95" s="124">
        <f>SUMIFS('Rozpočet projektu'!$G$10:$G$4986,'Rozpočet projektu'!$I$10:$I$4986,$A95&amp;"*",'Rozpočet projektu'!$C$10:$C$4986,$B95)</f>
        <v>0</v>
      </c>
      <c r="D95" s="124" t="str">
        <f t="shared" si="3"/>
        <v/>
      </c>
      <c r="E95" s="124" t="str">
        <f t="shared" si="4"/>
        <v/>
      </c>
      <c r="F95" s="119"/>
      <c r="G95" s="119"/>
      <c r="H95" s="119"/>
      <c r="I95" s="119"/>
    </row>
    <row r="96" spans="1:9" ht="38.25" hidden="1" x14ac:dyDescent="0.2">
      <c r="A96" s="117" t="s">
        <v>80</v>
      </c>
      <c r="B96" s="113" t="s">
        <v>52</v>
      </c>
      <c r="C96" s="124">
        <f>SUMIFS('Rozpočet projektu'!$G$10:$G$4986,'Rozpočet projektu'!$I$10:$I$4986,$A96&amp;"*",'Rozpočet projektu'!$C$10:$C$4986,$B96)</f>
        <v>0</v>
      </c>
      <c r="D96" s="124" t="str">
        <f t="shared" si="3"/>
        <v/>
      </c>
      <c r="E96" s="124" t="str">
        <f t="shared" si="4"/>
        <v/>
      </c>
      <c r="F96" s="119"/>
      <c r="G96" s="119"/>
      <c r="H96" s="119"/>
      <c r="I96" s="119"/>
    </row>
    <row r="97" spans="1:9" ht="25.5" hidden="1" x14ac:dyDescent="0.2">
      <c r="A97" s="117" t="s">
        <v>80</v>
      </c>
      <c r="B97" s="113" t="s">
        <v>53</v>
      </c>
      <c r="C97" s="124">
        <f>SUMIFS('Rozpočet projektu'!$G$10:$G$4986,'Rozpočet projektu'!$I$10:$I$4986,$A97&amp;"*",'Rozpočet projektu'!$C$10:$C$4986,$B97)</f>
        <v>0</v>
      </c>
      <c r="D97" s="124" t="str">
        <f t="shared" si="3"/>
        <v/>
      </c>
      <c r="E97" s="124" t="str">
        <f t="shared" si="4"/>
        <v/>
      </c>
      <c r="F97" s="119"/>
      <c r="G97" s="119"/>
      <c r="H97" s="119"/>
      <c r="I97" s="119"/>
    </row>
    <row r="98" spans="1:9" ht="51" hidden="1" x14ac:dyDescent="0.2">
      <c r="A98" s="117" t="s">
        <v>80</v>
      </c>
      <c r="B98" s="113" t="s">
        <v>54</v>
      </c>
      <c r="C98" s="124">
        <f>SUMIFS('Rozpočet projektu'!$G$10:$G$4986,'Rozpočet projektu'!$I$10:$I$4986,$A98&amp;"*",'Rozpočet projektu'!$C$10:$C$4986,$B98)</f>
        <v>0</v>
      </c>
      <c r="D98" s="124" t="str">
        <f t="shared" si="3"/>
        <v/>
      </c>
      <c r="E98" s="124" t="str">
        <f t="shared" si="4"/>
        <v/>
      </c>
      <c r="F98" s="119"/>
      <c r="G98" s="119"/>
      <c r="H98" s="119"/>
      <c r="I98" s="119"/>
    </row>
    <row r="99" spans="1:9" ht="25.5" hidden="1" x14ac:dyDescent="0.2">
      <c r="A99" s="117" t="s">
        <v>80</v>
      </c>
      <c r="B99" s="113" t="s">
        <v>55</v>
      </c>
      <c r="C99" s="124">
        <f>SUMIFS('Rozpočet projektu'!$G$10:$G$4986,'Rozpočet projektu'!$I$10:$I$4986,$A99&amp;"*",'Rozpočet projektu'!$C$10:$C$4986,$B99)</f>
        <v>0</v>
      </c>
      <c r="D99" s="124" t="str">
        <f t="shared" si="3"/>
        <v/>
      </c>
      <c r="E99" s="124" t="str">
        <f t="shared" si="4"/>
        <v/>
      </c>
      <c r="F99" s="119"/>
      <c r="G99" s="119"/>
      <c r="H99" s="119"/>
      <c r="I99" s="119"/>
    </row>
    <row r="100" spans="1:9" ht="25.5" hidden="1" x14ac:dyDescent="0.2">
      <c r="A100" s="117" t="s">
        <v>80</v>
      </c>
      <c r="B100" s="113" t="s">
        <v>56</v>
      </c>
      <c r="C100" s="124">
        <f>SUMIFS('Rozpočet projektu'!$G$10:$G$4986,'Rozpočet projektu'!$I$10:$I$4986,$A100&amp;"*",'Rozpočet projektu'!$C$10:$C$4986,$B100)</f>
        <v>0</v>
      </c>
      <c r="D100" s="124" t="str">
        <f t="shared" si="3"/>
        <v/>
      </c>
      <c r="E100" s="124" t="str">
        <f t="shared" si="4"/>
        <v/>
      </c>
      <c r="F100" s="119"/>
      <c r="G100" s="119"/>
      <c r="H100" s="119"/>
      <c r="I100" s="119"/>
    </row>
    <row r="101" spans="1:9" hidden="1" x14ac:dyDescent="0.2">
      <c r="A101" s="117" t="s">
        <v>80</v>
      </c>
      <c r="B101" s="128" t="s">
        <v>57</v>
      </c>
      <c r="C101" s="124">
        <f>SUMIFS('Rozpočet projektu'!$G$10:$G$4986,'Rozpočet projektu'!$I$10:$I$4986,$A101&amp;"*",'Rozpočet projektu'!$C$10:$C$4986,$B101)</f>
        <v>0</v>
      </c>
      <c r="D101" s="129" t="str">
        <f t="shared" si="3"/>
        <v/>
      </c>
      <c r="E101" s="129" t="str">
        <f t="shared" si="4"/>
        <v/>
      </c>
      <c r="F101" s="119"/>
      <c r="G101" s="119"/>
      <c r="H101" s="119"/>
      <c r="I101" s="119"/>
    </row>
    <row r="102" spans="1:9" ht="25.5" hidden="1" x14ac:dyDescent="0.2">
      <c r="A102" s="117" t="s">
        <v>80</v>
      </c>
      <c r="B102" s="128" t="s">
        <v>58</v>
      </c>
      <c r="C102" s="124">
        <f>SUMIFS('Rozpočet projektu'!$G$10:$G$4986,'Rozpočet projektu'!$I$10:$I$4986,$A102&amp;"*",'Rozpočet projektu'!$C$10:$C$4986,$B102)</f>
        <v>0</v>
      </c>
      <c r="D102" s="129" t="str">
        <f t="shared" si="3"/>
        <v/>
      </c>
      <c r="E102" s="129" t="str">
        <f t="shared" si="4"/>
        <v/>
      </c>
      <c r="F102" s="119"/>
      <c r="G102" s="119"/>
      <c r="H102" s="119"/>
      <c r="I102" s="119"/>
    </row>
    <row r="103" spans="1:9" ht="25.5" hidden="1" x14ac:dyDescent="0.2">
      <c r="A103" s="117" t="s">
        <v>80</v>
      </c>
      <c r="B103" s="113" t="s">
        <v>59</v>
      </c>
      <c r="C103" s="124">
        <f>SUMIFS('Rozpočet projektu'!$G$10:$G$4986,'Rozpočet projektu'!$I$10:$I$4986,$A103&amp;"*",'Rozpočet projektu'!$C$10:$C$4986,$B103)</f>
        <v>0</v>
      </c>
      <c r="D103" s="124" t="str">
        <f t="shared" si="3"/>
        <v/>
      </c>
      <c r="E103" s="124" t="str">
        <f t="shared" si="4"/>
        <v/>
      </c>
      <c r="F103" s="119"/>
      <c r="G103" s="119"/>
      <c r="H103" s="119"/>
      <c r="I103" s="119"/>
    </row>
    <row r="104" spans="1:9" hidden="1" x14ac:dyDescent="0.2">
      <c r="A104" s="117" t="s">
        <v>80</v>
      </c>
      <c r="B104" s="113" t="s">
        <v>60</v>
      </c>
      <c r="C104" s="124">
        <f>SUMIFS('Rozpočet projektu'!$G$10:$G$4986,'Rozpočet projektu'!$I$10:$I$4986,$A104&amp;"*",'Rozpočet projektu'!$C$10:$C$4986,$B104)</f>
        <v>0</v>
      </c>
      <c r="D104" s="124" t="str">
        <f t="shared" si="3"/>
        <v/>
      </c>
      <c r="E104" s="124" t="str">
        <f t="shared" si="4"/>
        <v/>
      </c>
      <c r="F104" s="119"/>
      <c r="G104" s="119"/>
      <c r="H104" s="119"/>
      <c r="I104" s="119"/>
    </row>
    <row r="105" spans="1:9" ht="25.5" hidden="1" x14ac:dyDescent="0.2">
      <c r="A105" s="117" t="s">
        <v>80</v>
      </c>
      <c r="B105" s="113" t="s">
        <v>61</v>
      </c>
      <c r="C105" s="124">
        <f>SUMIFS('Rozpočet projektu'!$G$10:$G$4986,'Rozpočet projektu'!$I$10:$I$4986,$A105&amp;"*",'Rozpočet projektu'!$C$10:$C$4986,$B105)</f>
        <v>0</v>
      </c>
      <c r="D105" s="124" t="str">
        <f t="shared" si="3"/>
        <v/>
      </c>
      <c r="E105" s="124" t="str">
        <f t="shared" si="4"/>
        <v/>
      </c>
      <c r="F105" s="119"/>
      <c r="G105" s="119"/>
      <c r="H105" s="119"/>
      <c r="I105" s="119"/>
    </row>
    <row r="106" spans="1:9" ht="76.5" hidden="1" x14ac:dyDescent="0.2">
      <c r="A106" s="117" t="s">
        <v>80</v>
      </c>
      <c r="B106" s="113" t="s">
        <v>62</v>
      </c>
      <c r="C106" s="124">
        <f>SUMIFS('Rozpočet projektu'!$G$10:$G$4986,'Rozpočet projektu'!$I$10:$I$4986,$A106&amp;"*",'Rozpočet projektu'!$C$10:$C$4986,$B106)</f>
        <v>0</v>
      </c>
      <c r="D106" s="124" t="str">
        <f t="shared" si="3"/>
        <v/>
      </c>
      <c r="E106" s="124" t="str">
        <f t="shared" si="4"/>
        <v/>
      </c>
      <c r="F106" s="119"/>
      <c r="G106" s="119"/>
      <c r="H106" s="119"/>
      <c r="I106" s="119"/>
    </row>
    <row r="107" spans="1:9" ht="102" hidden="1" x14ac:dyDescent="0.2">
      <c r="A107" s="117" t="s">
        <v>80</v>
      </c>
      <c r="B107" s="113" t="s">
        <v>63</v>
      </c>
      <c r="C107" s="124">
        <f>SUMIFS('Rozpočet projektu'!$G$10:$G$4986,'Rozpočet projektu'!$I$10:$I$4986,$A107&amp;"*",'Rozpočet projektu'!$C$10:$C$4986,$B107)</f>
        <v>0</v>
      </c>
      <c r="D107" s="124" t="str">
        <f t="shared" si="3"/>
        <v/>
      </c>
      <c r="E107" s="124" t="str">
        <f t="shared" si="4"/>
        <v/>
      </c>
      <c r="F107" s="119"/>
      <c r="G107" s="119"/>
      <c r="H107" s="119"/>
      <c r="I107" s="119"/>
    </row>
    <row r="108" spans="1:9" ht="76.5" hidden="1" x14ac:dyDescent="0.2">
      <c r="A108" s="117" t="s">
        <v>80</v>
      </c>
      <c r="B108" s="113" t="s">
        <v>162</v>
      </c>
      <c r="C108" s="124">
        <f>SUMIFS('Rozpočet projektu'!$G$10:$G$4986,'Rozpočet projektu'!$I$10:$I$4986,$A108&amp;"*",'Rozpočet projektu'!$C$10:$C$4986,$B108)</f>
        <v>0</v>
      </c>
      <c r="D108" s="124" t="str">
        <f t="shared" si="3"/>
        <v/>
      </c>
      <c r="E108" s="124" t="str">
        <f t="shared" si="4"/>
        <v/>
      </c>
      <c r="F108" s="119"/>
      <c r="G108" s="119"/>
      <c r="H108" s="119"/>
      <c r="I108" s="119"/>
    </row>
    <row r="109" spans="1:9" ht="63.75" hidden="1" x14ac:dyDescent="0.2">
      <c r="A109" s="117" t="s">
        <v>80</v>
      </c>
      <c r="B109" s="113" t="s">
        <v>64</v>
      </c>
      <c r="C109" s="124">
        <f>SUMIFS('Rozpočet projektu'!$G$10:$G$4986,'Rozpočet projektu'!$I$10:$I$4986,$A109&amp;"*",'Rozpočet projektu'!$C$10:$C$4986,$B109)</f>
        <v>0</v>
      </c>
      <c r="D109" s="124" t="str">
        <f t="shared" si="3"/>
        <v/>
      </c>
      <c r="E109" s="124" t="str">
        <f t="shared" si="4"/>
        <v/>
      </c>
      <c r="F109" s="119"/>
      <c r="G109" s="119"/>
      <c r="H109" s="119"/>
      <c r="I109" s="119"/>
    </row>
    <row r="110" spans="1:9" ht="38.25" hidden="1" x14ac:dyDescent="0.2">
      <c r="A110" s="117" t="s">
        <v>80</v>
      </c>
      <c r="B110" s="113" t="s">
        <v>65</v>
      </c>
      <c r="C110" s="124">
        <f>SUMIFS('Rozpočet projektu'!$G$10:$G$4986,'Rozpočet projektu'!$I$10:$I$4986,$A110&amp;"*",'Rozpočet projektu'!$C$10:$C$4986,$B110)</f>
        <v>0</v>
      </c>
      <c r="D110" s="124" t="str">
        <f t="shared" si="3"/>
        <v/>
      </c>
      <c r="E110" s="124" t="str">
        <f t="shared" si="4"/>
        <v/>
      </c>
      <c r="F110" s="119"/>
      <c r="G110" s="119"/>
      <c r="H110" s="119"/>
      <c r="I110" s="119"/>
    </row>
    <row r="111" spans="1:9" ht="25.5" hidden="1" x14ac:dyDescent="0.2">
      <c r="A111" s="117" t="s">
        <v>80</v>
      </c>
      <c r="B111" s="113" t="s">
        <v>66</v>
      </c>
      <c r="C111" s="124">
        <f>SUMIFS('Rozpočet projektu'!$G$10:$G$4986,'Rozpočet projektu'!$I$10:$I$4986,$A111&amp;"*",'Rozpočet projektu'!$C$10:$C$4986,$B111)</f>
        <v>0</v>
      </c>
      <c r="D111" s="124" t="str">
        <f t="shared" si="3"/>
        <v/>
      </c>
      <c r="E111" s="124" t="str">
        <f t="shared" si="4"/>
        <v/>
      </c>
      <c r="F111" s="119"/>
      <c r="G111" s="119"/>
      <c r="H111" s="119"/>
      <c r="I111" s="119"/>
    </row>
    <row r="112" spans="1:9" ht="25.5" hidden="1" x14ac:dyDescent="0.2">
      <c r="A112" s="117" t="s">
        <v>80</v>
      </c>
      <c r="B112" s="113" t="s">
        <v>67</v>
      </c>
      <c r="C112" s="124">
        <f>SUMIFS('Rozpočet projektu'!$G$10:$G$4986,'Rozpočet projektu'!$I$10:$I$4986,$A112&amp;"*",'Rozpočet projektu'!$C$10:$C$4986,$B112)</f>
        <v>0</v>
      </c>
      <c r="D112" s="124" t="str">
        <f t="shared" si="3"/>
        <v/>
      </c>
      <c r="E112" s="124" t="str">
        <f t="shared" si="4"/>
        <v/>
      </c>
      <c r="F112" s="119"/>
      <c r="G112" s="119"/>
      <c r="H112" s="119"/>
      <c r="I112" s="119"/>
    </row>
    <row r="113" spans="1:9" ht="38.25" hidden="1" x14ac:dyDescent="0.2">
      <c r="A113" s="117" t="s">
        <v>80</v>
      </c>
      <c r="B113" s="113" t="s">
        <v>68</v>
      </c>
      <c r="C113" s="124">
        <f>SUMIFS('Rozpočet projektu'!$G$10:$G$4986,'Rozpočet projektu'!$I$10:$I$4986,$A113&amp;"*",'Rozpočet projektu'!$C$10:$C$4986,$B113)</f>
        <v>0</v>
      </c>
      <c r="D113" s="124" t="str">
        <f t="shared" si="3"/>
        <v/>
      </c>
      <c r="E113" s="124" t="str">
        <f t="shared" si="4"/>
        <v/>
      </c>
      <c r="F113" s="119"/>
      <c r="G113" s="119"/>
      <c r="H113" s="119"/>
      <c r="I113" s="119"/>
    </row>
    <row r="114" spans="1:9" hidden="1" x14ac:dyDescent="0.2">
      <c r="A114" s="117" t="s">
        <v>83</v>
      </c>
      <c r="B114" s="113" t="s">
        <v>43</v>
      </c>
      <c r="C114" s="124">
        <f>SUMIFS('Rozpočet projektu'!$G$10:$G$4986,'Rozpočet projektu'!$I$10:$I$4986,$A114&amp;"*",'Rozpočet projektu'!$C$10:$C$4986,$B114)</f>
        <v>0</v>
      </c>
      <c r="D114" s="124" t="str">
        <f t="shared" si="3"/>
        <v/>
      </c>
      <c r="E114" s="124" t="str">
        <f t="shared" si="4"/>
        <v/>
      </c>
      <c r="F114" s="119"/>
      <c r="G114" s="119"/>
      <c r="H114" s="119"/>
      <c r="I114" s="119"/>
    </row>
    <row r="115" spans="1:9" ht="25.5" hidden="1" x14ac:dyDescent="0.2">
      <c r="A115" s="117" t="s">
        <v>83</v>
      </c>
      <c r="B115" s="113" t="s">
        <v>44</v>
      </c>
      <c r="C115" s="124">
        <f>SUMIFS('Rozpočet projektu'!$G$10:$G$4986,'Rozpočet projektu'!$I$10:$I$4986,$A115&amp;"*",'Rozpočet projektu'!$C$10:$C$4986,$B115)</f>
        <v>0</v>
      </c>
      <c r="D115" s="124" t="str">
        <f t="shared" si="3"/>
        <v/>
      </c>
      <c r="E115" s="124" t="str">
        <f t="shared" si="4"/>
        <v/>
      </c>
      <c r="F115" s="119"/>
      <c r="G115" s="119"/>
      <c r="H115" s="119"/>
      <c r="I115" s="119"/>
    </row>
    <row r="116" spans="1:9" ht="38.25" hidden="1" x14ac:dyDescent="0.2">
      <c r="A116" s="117" t="s">
        <v>83</v>
      </c>
      <c r="B116" s="113" t="s">
        <v>45</v>
      </c>
      <c r="C116" s="124">
        <f>SUMIFS('Rozpočet projektu'!$G$10:$G$4986,'Rozpočet projektu'!$I$10:$I$4986,$A116&amp;"*",'Rozpočet projektu'!$C$10:$C$4986,$B116)</f>
        <v>0</v>
      </c>
      <c r="D116" s="124" t="str">
        <f t="shared" si="3"/>
        <v/>
      </c>
      <c r="E116" s="124" t="str">
        <f t="shared" si="4"/>
        <v/>
      </c>
      <c r="F116" s="119"/>
      <c r="G116" s="119"/>
      <c r="H116" s="119"/>
      <c r="I116" s="119"/>
    </row>
    <row r="117" spans="1:9" hidden="1" x14ac:dyDescent="0.2">
      <c r="A117" s="117" t="s">
        <v>83</v>
      </c>
      <c r="B117" s="113" t="s">
        <v>46</v>
      </c>
      <c r="C117" s="124">
        <f>SUMIFS('Rozpočet projektu'!$G$10:$G$4986,'Rozpočet projektu'!$I$10:$I$4986,$A117&amp;"*",'Rozpočet projektu'!$C$10:$C$4986,$B117)</f>
        <v>0</v>
      </c>
      <c r="D117" s="124" t="str">
        <f t="shared" si="3"/>
        <v/>
      </c>
      <c r="E117" s="124" t="str">
        <f t="shared" si="4"/>
        <v/>
      </c>
      <c r="F117" s="119"/>
      <c r="G117" s="119"/>
      <c r="H117" s="119"/>
      <c r="I117" s="119"/>
    </row>
    <row r="118" spans="1:9" ht="51" hidden="1" x14ac:dyDescent="0.2">
      <c r="A118" s="117" t="s">
        <v>83</v>
      </c>
      <c r="B118" s="113" t="s">
        <v>47</v>
      </c>
      <c r="C118" s="124">
        <f>SUMIFS('Rozpočet projektu'!$G$10:$G$4986,'Rozpočet projektu'!$I$10:$I$4986,$A118&amp;"*",'Rozpočet projektu'!$C$10:$C$4986,$B118)</f>
        <v>0</v>
      </c>
      <c r="D118" s="124" t="str">
        <f t="shared" si="3"/>
        <v/>
      </c>
      <c r="E118" s="124" t="str">
        <f t="shared" si="4"/>
        <v/>
      </c>
      <c r="F118" s="119"/>
      <c r="G118" s="119"/>
      <c r="H118" s="119"/>
      <c r="I118" s="119"/>
    </row>
    <row r="119" spans="1:9" ht="25.5" hidden="1" x14ac:dyDescent="0.2">
      <c r="A119" s="117" t="s">
        <v>83</v>
      </c>
      <c r="B119" s="113" t="s">
        <v>48</v>
      </c>
      <c r="C119" s="124">
        <f>SUMIFS('Rozpočet projektu'!$G$10:$G$4986,'Rozpočet projektu'!$I$10:$I$4986,$A119&amp;"*",'Rozpočet projektu'!$C$10:$C$4986,$B119)</f>
        <v>0</v>
      </c>
      <c r="D119" s="124" t="str">
        <f t="shared" si="3"/>
        <v/>
      </c>
      <c r="E119" s="124" t="str">
        <f t="shared" si="4"/>
        <v/>
      </c>
      <c r="F119" s="119"/>
      <c r="G119" s="119"/>
      <c r="H119" s="119"/>
      <c r="I119" s="119"/>
    </row>
    <row r="120" spans="1:9" hidden="1" x14ac:dyDescent="0.2">
      <c r="A120" s="117" t="s">
        <v>83</v>
      </c>
      <c r="B120" s="113" t="s">
        <v>49</v>
      </c>
      <c r="C120" s="124">
        <f>SUMIFS('Rozpočet projektu'!$G$10:$G$4986,'Rozpočet projektu'!$I$10:$I$4986,$A120&amp;"*",'Rozpočet projektu'!$C$10:$C$4986,$B120)</f>
        <v>0</v>
      </c>
      <c r="D120" s="124" t="str">
        <f t="shared" si="3"/>
        <v/>
      </c>
      <c r="E120" s="124" t="str">
        <f t="shared" si="4"/>
        <v/>
      </c>
      <c r="F120" s="119"/>
      <c r="G120" s="119"/>
      <c r="H120" s="119"/>
      <c r="I120" s="119"/>
    </row>
    <row r="121" spans="1:9" ht="38.25" hidden="1" x14ac:dyDescent="0.2">
      <c r="A121" s="117" t="s">
        <v>83</v>
      </c>
      <c r="B121" s="113" t="s">
        <v>50</v>
      </c>
      <c r="C121" s="124">
        <f>SUMIFS('Rozpočet projektu'!$G$10:$G$4986,'Rozpočet projektu'!$I$10:$I$4986,$A121&amp;"*",'Rozpočet projektu'!$C$10:$C$4986,$B121)</f>
        <v>0</v>
      </c>
      <c r="D121" s="124" t="str">
        <f t="shared" si="3"/>
        <v/>
      </c>
      <c r="E121" s="124" t="str">
        <f t="shared" si="4"/>
        <v/>
      </c>
      <c r="F121" s="119"/>
      <c r="G121" s="119"/>
      <c r="H121" s="119"/>
      <c r="I121" s="119"/>
    </row>
    <row r="122" spans="1:9" hidden="1" x14ac:dyDescent="0.2">
      <c r="A122" s="117" t="s">
        <v>83</v>
      </c>
      <c r="B122" s="128" t="s">
        <v>51</v>
      </c>
      <c r="C122" s="124">
        <f>SUMIFS('Rozpočet projektu'!$G$10:$G$4986,'Rozpočet projektu'!$I$10:$I$4986,$A122&amp;"*",'Rozpočet projektu'!$C$10:$C$4986,$B122)</f>
        <v>0</v>
      </c>
      <c r="D122" s="129" t="str">
        <f t="shared" si="3"/>
        <v/>
      </c>
      <c r="E122" s="129" t="str">
        <f t="shared" si="4"/>
        <v/>
      </c>
      <c r="F122" s="119"/>
      <c r="G122" s="119"/>
      <c r="H122" s="119"/>
      <c r="I122" s="119"/>
    </row>
    <row r="123" spans="1:9" ht="38.25" hidden="1" x14ac:dyDescent="0.2">
      <c r="A123" s="117" t="s">
        <v>83</v>
      </c>
      <c r="B123" s="113" t="s">
        <v>52</v>
      </c>
      <c r="C123" s="124">
        <f>SUMIFS('Rozpočet projektu'!$G$10:$G$4986,'Rozpočet projektu'!$I$10:$I$4986,$A123&amp;"*",'Rozpočet projektu'!$C$10:$C$4986,$B123)</f>
        <v>0</v>
      </c>
      <c r="D123" s="124" t="str">
        <f t="shared" si="3"/>
        <v/>
      </c>
      <c r="E123" s="124" t="str">
        <f t="shared" si="4"/>
        <v/>
      </c>
      <c r="F123" s="119"/>
      <c r="G123" s="119"/>
      <c r="H123" s="119"/>
      <c r="I123" s="119"/>
    </row>
    <row r="124" spans="1:9" ht="25.5" hidden="1" x14ac:dyDescent="0.2">
      <c r="A124" s="117" t="s">
        <v>83</v>
      </c>
      <c r="B124" s="113" t="s">
        <v>53</v>
      </c>
      <c r="C124" s="124">
        <f>SUMIFS('Rozpočet projektu'!$G$10:$G$4986,'Rozpočet projektu'!$I$10:$I$4986,$A124&amp;"*",'Rozpočet projektu'!$C$10:$C$4986,$B124)</f>
        <v>0</v>
      </c>
      <c r="D124" s="124" t="str">
        <f t="shared" si="3"/>
        <v/>
      </c>
      <c r="E124" s="124" t="str">
        <f t="shared" si="4"/>
        <v/>
      </c>
      <c r="F124" s="119"/>
      <c r="G124" s="119"/>
      <c r="H124" s="119"/>
      <c r="I124" s="119"/>
    </row>
    <row r="125" spans="1:9" ht="51" hidden="1" x14ac:dyDescent="0.2">
      <c r="A125" s="117" t="s">
        <v>83</v>
      </c>
      <c r="B125" s="113" t="s">
        <v>54</v>
      </c>
      <c r="C125" s="124">
        <f>SUMIFS('Rozpočet projektu'!$G$10:$G$4986,'Rozpočet projektu'!$I$10:$I$4986,$A125&amp;"*",'Rozpočet projektu'!$C$10:$C$4986,$B125)</f>
        <v>0</v>
      </c>
      <c r="D125" s="124" t="str">
        <f t="shared" si="3"/>
        <v/>
      </c>
      <c r="E125" s="124" t="str">
        <f t="shared" si="4"/>
        <v/>
      </c>
      <c r="F125" s="119"/>
      <c r="G125" s="119"/>
      <c r="H125" s="119"/>
      <c r="I125" s="119"/>
    </row>
    <row r="126" spans="1:9" ht="25.5" hidden="1" x14ac:dyDescent="0.2">
      <c r="A126" s="117" t="s">
        <v>83</v>
      </c>
      <c r="B126" s="113" t="s">
        <v>55</v>
      </c>
      <c r="C126" s="124">
        <f>SUMIFS('Rozpočet projektu'!$G$10:$G$4986,'Rozpočet projektu'!$I$10:$I$4986,$A126&amp;"*",'Rozpočet projektu'!$C$10:$C$4986,$B126)</f>
        <v>0</v>
      </c>
      <c r="D126" s="124" t="str">
        <f t="shared" si="3"/>
        <v/>
      </c>
      <c r="E126" s="124" t="str">
        <f t="shared" si="4"/>
        <v/>
      </c>
      <c r="F126" s="119"/>
      <c r="G126" s="119"/>
      <c r="H126" s="119"/>
      <c r="I126" s="119"/>
    </row>
    <row r="127" spans="1:9" ht="25.5" hidden="1" x14ac:dyDescent="0.2">
      <c r="A127" s="117" t="s">
        <v>83</v>
      </c>
      <c r="B127" s="128" t="s">
        <v>56</v>
      </c>
      <c r="C127" s="124">
        <f>SUMIFS('Rozpočet projektu'!$G$10:$G$4986,'Rozpočet projektu'!$I$10:$I$4986,$A127&amp;"*",'Rozpočet projektu'!$C$10:$C$4986,$B127)</f>
        <v>0</v>
      </c>
      <c r="D127" s="129" t="str">
        <f t="shared" si="3"/>
        <v/>
      </c>
      <c r="E127" s="129" t="str">
        <f t="shared" si="4"/>
        <v/>
      </c>
      <c r="F127" s="119"/>
      <c r="G127" s="119"/>
      <c r="H127" s="119"/>
      <c r="I127" s="119"/>
    </row>
    <row r="128" spans="1:9" hidden="1" x14ac:dyDescent="0.2">
      <c r="A128" s="117" t="s">
        <v>83</v>
      </c>
      <c r="B128" s="128" t="s">
        <v>57</v>
      </c>
      <c r="C128" s="124">
        <f>SUMIFS('Rozpočet projektu'!$G$10:$G$4986,'Rozpočet projektu'!$I$10:$I$4986,$A128&amp;"*",'Rozpočet projektu'!$C$10:$C$4986,$B128)</f>
        <v>0</v>
      </c>
      <c r="D128" s="129" t="str">
        <f t="shared" si="3"/>
        <v/>
      </c>
      <c r="E128" s="129" t="str">
        <f t="shared" si="4"/>
        <v/>
      </c>
      <c r="F128" s="119"/>
      <c r="G128" s="119"/>
      <c r="H128" s="119"/>
      <c r="I128" s="119"/>
    </row>
    <row r="129" spans="1:9" ht="25.5" hidden="1" x14ac:dyDescent="0.2">
      <c r="A129" s="117" t="s">
        <v>83</v>
      </c>
      <c r="B129" s="128" t="s">
        <v>58</v>
      </c>
      <c r="C129" s="124">
        <f>SUMIFS('Rozpočet projektu'!$G$10:$G$4986,'Rozpočet projektu'!$I$10:$I$4986,$A129&amp;"*",'Rozpočet projektu'!$C$10:$C$4986,$B129)</f>
        <v>0</v>
      </c>
      <c r="D129" s="129" t="str">
        <f t="shared" si="3"/>
        <v/>
      </c>
      <c r="E129" s="129" t="str">
        <f t="shared" si="4"/>
        <v/>
      </c>
      <c r="F129" s="119"/>
      <c r="G129" s="119"/>
      <c r="H129" s="119"/>
      <c r="I129" s="119"/>
    </row>
    <row r="130" spans="1:9" ht="25.5" hidden="1" x14ac:dyDescent="0.2">
      <c r="A130" s="117" t="s">
        <v>83</v>
      </c>
      <c r="B130" s="113" t="s">
        <v>59</v>
      </c>
      <c r="C130" s="124">
        <f>SUMIFS('Rozpočet projektu'!$G$10:$G$4986,'Rozpočet projektu'!$I$10:$I$4986,$A130&amp;"*",'Rozpočet projektu'!$C$10:$C$4986,$B130)</f>
        <v>0</v>
      </c>
      <c r="D130" s="124" t="str">
        <f t="shared" si="3"/>
        <v/>
      </c>
      <c r="E130" s="124" t="str">
        <f t="shared" si="4"/>
        <v/>
      </c>
      <c r="F130" s="119"/>
      <c r="G130" s="119"/>
      <c r="H130" s="119"/>
      <c r="I130" s="119"/>
    </row>
    <row r="131" spans="1:9" hidden="1" x14ac:dyDescent="0.2">
      <c r="A131" s="117" t="s">
        <v>83</v>
      </c>
      <c r="B131" s="113" t="s">
        <v>60</v>
      </c>
      <c r="C131" s="124">
        <f>SUMIFS('Rozpočet projektu'!$G$10:$G$4986,'Rozpočet projektu'!$I$10:$I$4986,$A131&amp;"*",'Rozpočet projektu'!$C$10:$C$4986,$B131)</f>
        <v>0</v>
      </c>
      <c r="D131" s="124" t="str">
        <f t="shared" si="3"/>
        <v/>
      </c>
      <c r="E131" s="124" t="str">
        <f t="shared" si="4"/>
        <v/>
      </c>
      <c r="F131" s="119"/>
      <c r="G131" s="119"/>
      <c r="H131" s="119"/>
      <c r="I131" s="119"/>
    </row>
    <row r="132" spans="1:9" ht="25.5" hidden="1" x14ac:dyDescent="0.2">
      <c r="A132" s="117" t="s">
        <v>83</v>
      </c>
      <c r="B132" s="113" t="s">
        <v>61</v>
      </c>
      <c r="C132" s="124">
        <f>SUMIFS('Rozpočet projektu'!$G$10:$G$4986,'Rozpočet projektu'!$I$10:$I$4986,$A132&amp;"*",'Rozpočet projektu'!$C$10:$C$4986,$B132)</f>
        <v>0</v>
      </c>
      <c r="D132" s="124" t="str">
        <f t="shared" si="3"/>
        <v/>
      </c>
      <c r="E132" s="124" t="str">
        <f t="shared" si="4"/>
        <v/>
      </c>
      <c r="F132" s="119"/>
      <c r="G132" s="119"/>
      <c r="H132" s="119"/>
      <c r="I132" s="119"/>
    </row>
    <row r="133" spans="1:9" ht="76.5" hidden="1" x14ac:dyDescent="0.2">
      <c r="A133" s="117" t="s">
        <v>83</v>
      </c>
      <c r="B133" s="113" t="s">
        <v>62</v>
      </c>
      <c r="C133" s="124">
        <f>SUMIFS('Rozpočet projektu'!$G$10:$G$4986,'Rozpočet projektu'!$I$10:$I$4986,$A133&amp;"*",'Rozpočet projektu'!$C$10:$C$4986,$B133)</f>
        <v>0</v>
      </c>
      <c r="D133" s="124" t="str">
        <f t="shared" si="3"/>
        <v/>
      </c>
      <c r="E133" s="124" t="str">
        <f t="shared" si="4"/>
        <v/>
      </c>
      <c r="F133" s="119"/>
      <c r="G133" s="119"/>
      <c r="H133" s="119"/>
      <c r="I133" s="119"/>
    </row>
    <row r="134" spans="1:9" ht="102" hidden="1" x14ac:dyDescent="0.2">
      <c r="A134" s="117" t="s">
        <v>83</v>
      </c>
      <c r="B134" s="113" t="s">
        <v>63</v>
      </c>
      <c r="C134" s="124">
        <f>SUMIFS('Rozpočet projektu'!$G$10:$G$4986,'Rozpočet projektu'!$I$10:$I$4986,$A134&amp;"*",'Rozpočet projektu'!$C$10:$C$4986,$B134)</f>
        <v>0</v>
      </c>
      <c r="D134" s="124" t="str">
        <f t="shared" ref="D134:D197" si="5">IFERROR(IF(IF(ROUND($D$2*C134,2)&gt;($D$2*C134),ROUND($D$2*C134,2)-ROUNDUP(ROUND($D$2*C134,2)-($D$2*C134),2),ROUND($D$2*C134,2))&gt;0,IF(ROUND($D$2*C134,2)&gt;($D$2*C134),ROUND($D$2*C134,2)-ROUNDUP(ROUND($D$2*C134,2)-($D$2*C134),2),ROUND($D$2*C134,2)),""),"")</f>
        <v/>
      </c>
      <c r="E134" s="124" t="str">
        <f t="shared" si="4"/>
        <v/>
      </c>
      <c r="F134" s="119"/>
      <c r="G134" s="119"/>
      <c r="H134" s="119"/>
      <c r="I134" s="119"/>
    </row>
    <row r="135" spans="1:9" ht="76.5" hidden="1" x14ac:dyDescent="0.2">
      <c r="A135" s="117" t="s">
        <v>83</v>
      </c>
      <c r="B135" s="113" t="s">
        <v>162</v>
      </c>
      <c r="C135" s="124">
        <f>SUMIFS('Rozpočet projektu'!$G$10:$G$4986,'Rozpočet projektu'!$I$10:$I$4986,$A135&amp;"*",'Rozpočet projektu'!$C$10:$C$4986,$B135)</f>
        <v>0</v>
      </c>
      <c r="D135" s="124" t="str">
        <f t="shared" si="5"/>
        <v/>
      </c>
      <c r="E135" s="124" t="str">
        <f t="shared" ref="E135:E198" si="6">IFERROR(C135-D135,"")</f>
        <v/>
      </c>
      <c r="F135" s="119"/>
      <c r="G135" s="119"/>
      <c r="H135" s="119"/>
      <c r="I135" s="119"/>
    </row>
    <row r="136" spans="1:9" ht="63.75" hidden="1" x14ac:dyDescent="0.2">
      <c r="A136" s="117" t="s">
        <v>83</v>
      </c>
      <c r="B136" s="113" t="s">
        <v>64</v>
      </c>
      <c r="C136" s="124">
        <f>SUMIFS('Rozpočet projektu'!$G$10:$G$4986,'Rozpočet projektu'!$I$10:$I$4986,$A136&amp;"*",'Rozpočet projektu'!$C$10:$C$4986,$B136)</f>
        <v>0</v>
      </c>
      <c r="D136" s="124" t="str">
        <f t="shared" si="5"/>
        <v/>
      </c>
      <c r="E136" s="124" t="str">
        <f t="shared" si="6"/>
        <v/>
      </c>
      <c r="F136" s="119"/>
      <c r="G136" s="119"/>
      <c r="H136" s="119"/>
      <c r="I136" s="119"/>
    </row>
    <row r="137" spans="1:9" ht="38.25" hidden="1" x14ac:dyDescent="0.2">
      <c r="A137" s="117" t="s">
        <v>83</v>
      </c>
      <c r="B137" s="113" t="s">
        <v>65</v>
      </c>
      <c r="C137" s="124">
        <f>SUMIFS('Rozpočet projektu'!$G$10:$G$4986,'Rozpočet projektu'!$I$10:$I$4986,$A137&amp;"*",'Rozpočet projektu'!$C$10:$C$4986,$B137)</f>
        <v>0</v>
      </c>
      <c r="D137" s="124" t="str">
        <f t="shared" si="5"/>
        <v/>
      </c>
      <c r="E137" s="124" t="str">
        <f t="shared" si="6"/>
        <v/>
      </c>
      <c r="F137" s="119"/>
      <c r="G137" s="119"/>
      <c r="H137" s="119"/>
      <c r="I137" s="119"/>
    </row>
    <row r="138" spans="1:9" ht="25.5" hidden="1" x14ac:dyDescent="0.2">
      <c r="A138" s="117" t="s">
        <v>83</v>
      </c>
      <c r="B138" s="113" t="s">
        <v>66</v>
      </c>
      <c r="C138" s="124">
        <f>SUMIFS('Rozpočet projektu'!$G$10:$G$4986,'Rozpočet projektu'!$I$10:$I$4986,$A138&amp;"*",'Rozpočet projektu'!$C$10:$C$4986,$B138)</f>
        <v>0</v>
      </c>
      <c r="D138" s="124" t="str">
        <f t="shared" si="5"/>
        <v/>
      </c>
      <c r="E138" s="124" t="str">
        <f t="shared" si="6"/>
        <v/>
      </c>
      <c r="F138" s="119"/>
      <c r="G138" s="119"/>
      <c r="H138" s="119"/>
      <c r="I138" s="119"/>
    </row>
    <row r="139" spans="1:9" ht="25.5" hidden="1" x14ac:dyDescent="0.2">
      <c r="A139" s="117" t="s">
        <v>83</v>
      </c>
      <c r="B139" s="113" t="s">
        <v>67</v>
      </c>
      <c r="C139" s="124">
        <f>SUMIFS('Rozpočet projektu'!$G$10:$G$4986,'Rozpočet projektu'!$I$10:$I$4986,$A139&amp;"*",'Rozpočet projektu'!$C$10:$C$4986,$B139)</f>
        <v>0</v>
      </c>
      <c r="D139" s="124" t="str">
        <f t="shared" si="5"/>
        <v/>
      </c>
      <c r="E139" s="124" t="str">
        <f t="shared" si="6"/>
        <v/>
      </c>
      <c r="F139" s="119"/>
      <c r="G139" s="119"/>
      <c r="H139" s="119"/>
      <c r="I139" s="119"/>
    </row>
    <row r="140" spans="1:9" ht="38.25" hidden="1" x14ac:dyDescent="0.2">
      <c r="A140" s="117" t="s">
        <v>83</v>
      </c>
      <c r="B140" s="113" t="s">
        <v>68</v>
      </c>
      <c r="C140" s="124">
        <f>SUMIFS('Rozpočet projektu'!$G$10:$G$4986,'Rozpočet projektu'!$I$10:$I$4986,$A140&amp;"*",'Rozpočet projektu'!$C$10:$C$4986,$B140)</f>
        <v>0</v>
      </c>
      <c r="D140" s="124" t="str">
        <f t="shared" si="5"/>
        <v/>
      </c>
      <c r="E140" s="124" t="str">
        <f t="shared" si="6"/>
        <v/>
      </c>
      <c r="F140" s="119"/>
      <c r="G140" s="119"/>
      <c r="H140" s="119"/>
      <c r="I140" s="119"/>
    </row>
    <row r="141" spans="1:9" hidden="1" x14ac:dyDescent="0.2">
      <c r="A141" s="117" t="s">
        <v>85</v>
      </c>
      <c r="B141" s="113" t="s">
        <v>43</v>
      </c>
      <c r="C141" s="124">
        <f>SUMIFS('Rozpočet projektu'!$G$10:$G$4986,'Rozpočet projektu'!$I$10:$I$4986,$A141&amp;"*",'Rozpočet projektu'!$C$10:$C$4986,$B141)</f>
        <v>0</v>
      </c>
      <c r="D141" s="124" t="str">
        <f t="shared" si="5"/>
        <v/>
      </c>
      <c r="E141" s="124" t="str">
        <f t="shared" si="6"/>
        <v/>
      </c>
      <c r="F141" s="119"/>
      <c r="G141" s="119"/>
      <c r="H141" s="119"/>
      <c r="I141" s="119"/>
    </row>
    <row r="142" spans="1:9" ht="25.5" hidden="1" x14ac:dyDescent="0.2">
      <c r="A142" s="117" t="s">
        <v>85</v>
      </c>
      <c r="B142" s="113" t="s">
        <v>44</v>
      </c>
      <c r="C142" s="124">
        <f>SUMIFS('Rozpočet projektu'!$G$10:$G$4986,'Rozpočet projektu'!$I$10:$I$4986,$A142&amp;"*",'Rozpočet projektu'!$C$10:$C$4986,$B142)</f>
        <v>0</v>
      </c>
      <c r="D142" s="124" t="str">
        <f t="shared" si="5"/>
        <v/>
      </c>
      <c r="E142" s="124" t="str">
        <f t="shared" si="6"/>
        <v/>
      </c>
      <c r="F142" s="119"/>
      <c r="G142" s="119"/>
      <c r="H142" s="119"/>
      <c r="I142" s="119"/>
    </row>
    <row r="143" spans="1:9" ht="38.25" hidden="1" x14ac:dyDescent="0.2">
      <c r="A143" s="117" t="s">
        <v>85</v>
      </c>
      <c r="B143" s="113" t="s">
        <v>45</v>
      </c>
      <c r="C143" s="124">
        <f>SUMIFS('Rozpočet projektu'!$G$10:$G$4986,'Rozpočet projektu'!$I$10:$I$4986,$A143&amp;"*",'Rozpočet projektu'!$C$10:$C$4986,$B143)</f>
        <v>0</v>
      </c>
      <c r="D143" s="124" t="str">
        <f t="shared" si="5"/>
        <v/>
      </c>
      <c r="E143" s="124" t="str">
        <f t="shared" si="6"/>
        <v/>
      </c>
      <c r="F143" s="119"/>
      <c r="G143" s="119"/>
      <c r="H143" s="119"/>
      <c r="I143" s="119"/>
    </row>
    <row r="144" spans="1:9" hidden="1" x14ac:dyDescent="0.2">
      <c r="A144" s="117" t="s">
        <v>85</v>
      </c>
      <c r="B144" s="113" t="s">
        <v>46</v>
      </c>
      <c r="C144" s="124">
        <f>SUMIFS('Rozpočet projektu'!$G$10:$G$4986,'Rozpočet projektu'!$I$10:$I$4986,$A144&amp;"*",'Rozpočet projektu'!$C$10:$C$4986,$B144)</f>
        <v>0</v>
      </c>
      <c r="D144" s="124" t="str">
        <f t="shared" si="5"/>
        <v/>
      </c>
      <c r="E144" s="124" t="str">
        <f t="shared" si="6"/>
        <v/>
      </c>
      <c r="F144" s="119"/>
      <c r="G144" s="119"/>
      <c r="H144" s="119"/>
      <c r="I144" s="119"/>
    </row>
    <row r="145" spans="1:9" ht="51" hidden="1" x14ac:dyDescent="0.2">
      <c r="A145" s="117" t="s">
        <v>85</v>
      </c>
      <c r="B145" s="113" t="s">
        <v>47</v>
      </c>
      <c r="C145" s="124">
        <f>SUMIFS('Rozpočet projektu'!$G$10:$G$4986,'Rozpočet projektu'!$I$10:$I$4986,$A145&amp;"*",'Rozpočet projektu'!$C$10:$C$4986,$B145)</f>
        <v>0</v>
      </c>
      <c r="D145" s="124" t="str">
        <f t="shared" si="5"/>
        <v/>
      </c>
      <c r="E145" s="124" t="str">
        <f t="shared" si="6"/>
        <v/>
      </c>
      <c r="F145" s="119"/>
      <c r="G145" s="119"/>
      <c r="H145" s="119"/>
      <c r="I145" s="119"/>
    </row>
    <row r="146" spans="1:9" ht="25.5" hidden="1" x14ac:dyDescent="0.2">
      <c r="A146" s="117" t="s">
        <v>85</v>
      </c>
      <c r="B146" s="113" t="s">
        <v>48</v>
      </c>
      <c r="C146" s="124">
        <f>SUMIFS('Rozpočet projektu'!$G$10:$G$4986,'Rozpočet projektu'!$I$10:$I$4986,$A146&amp;"*",'Rozpočet projektu'!$C$10:$C$4986,$B146)</f>
        <v>0</v>
      </c>
      <c r="D146" s="124" t="str">
        <f t="shared" si="5"/>
        <v/>
      </c>
      <c r="E146" s="124" t="str">
        <f t="shared" si="6"/>
        <v/>
      </c>
      <c r="F146" s="119"/>
      <c r="G146" s="119"/>
      <c r="H146" s="119"/>
      <c r="I146" s="119"/>
    </row>
    <row r="147" spans="1:9" hidden="1" x14ac:dyDescent="0.2">
      <c r="A147" s="117" t="s">
        <v>85</v>
      </c>
      <c r="B147" s="113" t="s">
        <v>49</v>
      </c>
      <c r="C147" s="124">
        <f>SUMIFS('Rozpočet projektu'!$G$10:$G$4986,'Rozpočet projektu'!$I$10:$I$4986,$A147&amp;"*",'Rozpočet projektu'!$C$10:$C$4986,$B147)</f>
        <v>0</v>
      </c>
      <c r="D147" s="124" t="str">
        <f t="shared" si="5"/>
        <v/>
      </c>
      <c r="E147" s="124" t="str">
        <f t="shared" si="6"/>
        <v/>
      </c>
      <c r="F147" s="119"/>
      <c r="G147" s="119"/>
      <c r="H147" s="119"/>
      <c r="I147" s="119"/>
    </row>
    <row r="148" spans="1:9" ht="38.25" hidden="1" x14ac:dyDescent="0.2">
      <c r="A148" s="117" t="s">
        <v>85</v>
      </c>
      <c r="B148" s="113" t="s">
        <v>50</v>
      </c>
      <c r="C148" s="124">
        <f>SUMIFS('Rozpočet projektu'!$G$10:$G$4986,'Rozpočet projektu'!$I$10:$I$4986,$A148&amp;"*",'Rozpočet projektu'!$C$10:$C$4986,$B148)</f>
        <v>0</v>
      </c>
      <c r="D148" s="124" t="str">
        <f t="shared" si="5"/>
        <v/>
      </c>
      <c r="E148" s="124" t="str">
        <f t="shared" si="6"/>
        <v/>
      </c>
      <c r="F148" s="119"/>
      <c r="G148" s="119"/>
      <c r="H148" s="119"/>
      <c r="I148" s="119"/>
    </row>
    <row r="149" spans="1:9" hidden="1" x14ac:dyDescent="0.2">
      <c r="A149" s="117" t="s">
        <v>85</v>
      </c>
      <c r="B149" s="128" t="s">
        <v>51</v>
      </c>
      <c r="C149" s="124">
        <f>SUMIFS('Rozpočet projektu'!$G$10:$G$4986,'Rozpočet projektu'!$I$10:$I$4986,$A149&amp;"*",'Rozpočet projektu'!$C$10:$C$4986,$B149)</f>
        <v>0</v>
      </c>
      <c r="D149" s="129" t="str">
        <f t="shared" si="5"/>
        <v/>
      </c>
      <c r="E149" s="129" t="str">
        <f t="shared" si="6"/>
        <v/>
      </c>
      <c r="F149" s="119"/>
      <c r="G149" s="119"/>
      <c r="H149" s="119"/>
      <c r="I149" s="119"/>
    </row>
    <row r="150" spans="1:9" ht="38.25" hidden="1" x14ac:dyDescent="0.2">
      <c r="A150" s="117" t="s">
        <v>85</v>
      </c>
      <c r="B150" s="113" t="s">
        <v>52</v>
      </c>
      <c r="C150" s="124">
        <f>SUMIFS('Rozpočet projektu'!$G$10:$G$4986,'Rozpočet projektu'!$I$10:$I$4986,$A150&amp;"*",'Rozpočet projektu'!$C$10:$C$4986,$B150)</f>
        <v>0</v>
      </c>
      <c r="D150" s="124" t="str">
        <f t="shared" si="5"/>
        <v/>
      </c>
      <c r="E150" s="124" t="str">
        <f t="shared" si="6"/>
        <v/>
      </c>
      <c r="F150" s="119"/>
      <c r="G150" s="119"/>
      <c r="H150" s="119"/>
      <c r="I150" s="119"/>
    </row>
    <row r="151" spans="1:9" ht="25.5" hidden="1" x14ac:dyDescent="0.2">
      <c r="A151" s="117" t="s">
        <v>85</v>
      </c>
      <c r="B151" s="113" t="s">
        <v>53</v>
      </c>
      <c r="C151" s="124">
        <f>SUMIFS('Rozpočet projektu'!$G$10:$G$4986,'Rozpočet projektu'!$I$10:$I$4986,$A151&amp;"*",'Rozpočet projektu'!$C$10:$C$4986,$B151)</f>
        <v>0</v>
      </c>
      <c r="D151" s="124" t="str">
        <f t="shared" si="5"/>
        <v/>
      </c>
      <c r="E151" s="124" t="str">
        <f t="shared" si="6"/>
        <v/>
      </c>
      <c r="F151" s="119"/>
      <c r="G151" s="119"/>
      <c r="H151" s="119"/>
      <c r="I151" s="119"/>
    </row>
    <row r="152" spans="1:9" ht="51" hidden="1" x14ac:dyDescent="0.2">
      <c r="A152" s="117" t="s">
        <v>85</v>
      </c>
      <c r="B152" s="113" t="s">
        <v>54</v>
      </c>
      <c r="C152" s="124">
        <f>SUMIFS('Rozpočet projektu'!$G$10:$G$4986,'Rozpočet projektu'!$I$10:$I$4986,$A152&amp;"*",'Rozpočet projektu'!$C$10:$C$4986,$B152)</f>
        <v>0</v>
      </c>
      <c r="D152" s="124" t="str">
        <f t="shared" si="5"/>
        <v/>
      </c>
      <c r="E152" s="124" t="str">
        <f t="shared" si="6"/>
        <v/>
      </c>
      <c r="F152" s="119"/>
      <c r="G152" s="119"/>
      <c r="H152" s="119"/>
      <c r="I152" s="119"/>
    </row>
    <row r="153" spans="1:9" ht="25.5" hidden="1" x14ac:dyDescent="0.2">
      <c r="A153" s="117" t="s">
        <v>85</v>
      </c>
      <c r="B153" s="113" t="s">
        <v>55</v>
      </c>
      <c r="C153" s="124">
        <f>SUMIFS('Rozpočet projektu'!$G$10:$G$4986,'Rozpočet projektu'!$I$10:$I$4986,$A153&amp;"*",'Rozpočet projektu'!$C$10:$C$4986,$B153)</f>
        <v>0</v>
      </c>
      <c r="D153" s="124" t="str">
        <f t="shared" si="5"/>
        <v/>
      </c>
      <c r="E153" s="124" t="str">
        <f t="shared" si="6"/>
        <v/>
      </c>
      <c r="F153" s="119"/>
      <c r="G153" s="119"/>
      <c r="H153" s="119"/>
      <c r="I153" s="119"/>
    </row>
    <row r="154" spans="1:9" ht="25.5" hidden="1" x14ac:dyDescent="0.2">
      <c r="A154" s="117" t="s">
        <v>85</v>
      </c>
      <c r="B154" s="128" t="s">
        <v>56</v>
      </c>
      <c r="C154" s="124">
        <f>SUMIFS('Rozpočet projektu'!$G$10:$G$4986,'Rozpočet projektu'!$I$10:$I$4986,$A154&amp;"*",'Rozpočet projektu'!$C$10:$C$4986,$B154)</f>
        <v>0</v>
      </c>
      <c r="D154" s="129" t="str">
        <f t="shared" si="5"/>
        <v/>
      </c>
      <c r="E154" s="129" t="str">
        <f t="shared" si="6"/>
        <v/>
      </c>
      <c r="F154" s="119"/>
      <c r="G154" s="119"/>
      <c r="H154" s="119"/>
      <c r="I154" s="119"/>
    </row>
    <row r="155" spans="1:9" hidden="1" x14ac:dyDescent="0.2">
      <c r="A155" s="117" t="s">
        <v>85</v>
      </c>
      <c r="B155" s="128" t="s">
        <v>57</v>
      </c>
      <c r="C155" s="124">
        <f>SUMIFS('Rozpočet projektu'!$G$10:$G$4986,'Rozpočet projektu'!$I$10:$I$4986,$A155&amp;"*",'Rozpočet projektu'!$C$10:$C$4986,$B155)</f>
        <v>0</v>
      </c>
      <c r="D155" s="129" t="str">
        <f t="shared" si="5"/>
        <v/>
      </c>
      <c r="E155" s="129" t="str">
        <f t="shared" si="6"/>
        <v/>
      </c>
      <c r="F155" s="119"/>
      <c r="G155" s="119"/>
      <c r="H155" s="119"/>
      <c r="I155" s="119"/>
    </row>
    <row r="156" spans="1:9" ht="25.5" hidden="1" x14ac:dyDescent="0.2">
      <c r="A156" s="117" t="s">
        <v>85</v>
      </c>
      <c r="B156" s="128" t="s">
        <v>58</v>
      </c>
      <c r="C156" s="124">
        <f>SUMIFS('Rozpočet projektu'!$G$10:$G$4986,'Rozpočet projektu'!$I$10:$I$4986,$A156&amp;"*",'Rozpočet projektu'!$C$10:$C$4986,$B156)</f>
        <v>0</v>
      </c>
      <c r="D156" s="129" t="str">
        <f t="shared" si="5"/>
        <v/>
      </c>
      <c r="E156" s="129" t="str">
        <f t="shared" si="6"/>
        <v/>
      </c>
      <c r="F156" s="119"/>
      <c r="G156" s="119"/>
      <c r="H156" s="119"/>
      <c r="I156" s="119"/>
    </row>
    <row r="157" spans="1:9" ht="25.5" hidden="1" x14ac:dyDescent="0.2">
      <c r="A157" s="117" t="s">
        <v>85</v>
      </c>
      <c r="B157" s="113" t="s">
        <v>59</v>
      </c>
      <c r="C157" s="124">
        <f>SUMIFS('Rozpočet projektu'!$G$10:$G$4986,'Rozpočet projektu'!$I$10:$I$4986,$A157&amp;"*",'Rozpočet projektu'!$C$10:$C$4986,$B157)</f>
        <v>0</v>
      </c>
      <c r="D157" s="124" t="str">
        <f t="shared" si="5"/>
        <v/>
      </c>
      <c r="E157" s="124" t="str">
        <f t="shared" si="6"/>
        <v/>
      </c>
      <c r="F157" s="119"/>
      <c r="G157" s="119"/>
      <c r="H157" s="119"/>
      <c r="I157" s="119"/>
    </row>
    <row r="158" spans="1:9" hidden="1" x14ac:dyDescent="0.2">
      <c r="A158" s="117" t="s">
        <v>85</v>
      </c>
      <c r="B158" s="113" t="s">
        <v>60</v>
      </c>
      <c r="C158" s="124">
        <f>SUMIFS('Rozpočet projektu'!$G$10:$G$4986,'Rozpočet projektu'!$I$10:$I$4986,$A158&amp;"*",'Rozpočet projektu'!$C$10:$C$4986,$B158)</f>
        <v>0</v>
      </c>
      <c r="D158" s="124" t="str">
        <f t="shared" si="5"/>
        <v/>
      </c>
      <c r="E158" s="124" t="str">
        <f t="shared" si="6"/>
        <v/>
      </c>
      <c r="F158" s="119"/>
      <c r="G158" s="119"/>
      <c r="H158" s="119"/>
      <c r="I158" s="119"/>
    </row>
    <row r="159" spans="1:9" ht="25.5" hidden="1" x14ac:dyDescent="0.2">
      <c r="A159" s="117" t="s">
        <v>85</v>
      </c>
      <c r="B159" s="113" t="s">
        <v>61</v>
      </c>
      <c r="C159" s="124">
        <f>SUMIFS('Rozpočet projektu'!$G$10:$G$4986,'Rozpočet projektu'!$I$10:$I$4986,$A159&amp;"*",'Rozpočet projektu'!$C$10:$C$4986,$B159)</f>
        <v>0</v>
      </c>
      <c r="D159" s="124" t="str">
        <f t="shared" si="5"/>
        <v/>
      </c>
      <c r="E159" s="124" t="str">
        <f t="shared" si="6"/>
        <v/>
      </c>
      <c r="F159" s="119"/>
      <c r="G159" s="119"/>
      <c r="H159" s="119"/>
      <c r="I159" s="119"/>
    </row>
    <row r="160" spans="1:9" ht="76.5" hidden="1" x14ac:dyDescent="0.2">
      <c r="A160" s="117" t="s">
        <v>85</v>
      </c>
      <c r="B160" s="113" t="s">
        <v>62</v>
      </c>
      <c r="C160" s="124">
        <f>SUMIFS('Rozpočet projektu'!$G$10:$G$4986,'Rozpočet projektu'!$I$10:$I$4986,$A160&amp;"*",'Rozpočet projektu'!$C$10:$C$4986,$B160)</f>
        <v>0</v>
      </c>
      <c r="D160" s="124" t="str">
        <f t="shared" si="5"/>
        <v/>
      </c>
      <c r="E160" s="124" t="str">
        <f t="shared" si="6"/>
        <v/>
      </c>
      <c r="F160" s="119"/>
      <c r="G160" s="119"/>
      <c r="H160" s="119"/>
      <c r="I160" s="119"/>
    </row>
    <row r="161" spans="1:9" ht="102" hidden="1" x14ac:dyDescent="0.2">
      <c r="A161" s="117" t="s">
        <v>85</v>
      </c>
      <c r="B161" s="113" t="s">
        <v>63</v>
      </c>
      <c r="C161" s="124">
        <f>SUMIFS('Rozpočet projektu'!$G$10:$G$4986,'Rozpočet projektu'!$I$10:$I$4986,$A161&amp;"*",'Rozpočet projektu'!$C$10:$C$4986,$B161)</f>
        <v>0</v>
      </c>
      <c r="D161" s="124" t="str">
        <f t="shared" si="5"/>
        <v/>
      </c>
      <c r="E161" s="124" t="str">
        <f t="shared" si="6"/>
        <v/>
      </c>
      <c r="F161" s="119"/>
      <c r="G161" s="119"/>
      <c r="H161" s="119"/>
      <c r="I161" s="119"/>
    </row>
    <row r="162" spans="1:9" ht="76.5" hidden="1" x14ac:dyDescent="0.2">
      <c r="A162" s="117" t="s">
        <v>85</v>
      </c>
      <c r="B162" s="113" t="s">
        <v>162</v>
      </c>
      <c r="C162" s="124">
        <f>SUMIFS('Rozpočet projektu'!$G$10:$G$4986,'Rozpočet projektu'!$I$10:$I$4986,$A162&amp;"*",'Rozpočet projektu'!$C$10:$C$4986,$B162)</f>
        <v>0</v>
      </c>
      <c r="D162" s="124" t="str">
        <f t="shared" si="5"/>
        <v/>
      </c>
      <c r="E162" s="124" t="str">
        <f t="shared" si="6"/>
        <v/>
      </c>
      <c r="F162" s="119"/>
      <c r="G162" s="119"/>
      <c r="H162" s="119"/>
      <c r="I162" s="119"/>
    </row>
    <row r="163" spans="1:9" ht="63.75" hidden="1" x14ac:dyDescent="0.2">
      <c r="A163" s="117" t="s">
        <v>85</v>
      </c>
      <c r="B163" s="113" t="s">
        <v>64</v>
      </c>
      <c r="C163" s="124">
        <f>SUMIFS('Rozpočet projektu'!$G$10:$G$4986,'Rozpočet projektu'!$I$10:$I$4986,$A163&amp;"*",'Rozpočet projektu'!$C$10:$C$4986,$B163)</f>
        <v>0</v>
      </c>
      <c r="D163" s="124" t="str">
        <f t="shared" si="5"/>
        <v/>
      </c>
      <c r="E163" s="124" t="str">
        <f t="shared" si="6"/>
        <v/>
      </c>
      <c r="F163" s="119"/>
      <c r="G163" s="119"/>
      <c r="H163" s="119"/>
      <c r="I163" s="119"/>
    </row>
    <row r="164" spans="1:9" ht="38.25" hidden="1" x14ac:dyDescent="0.2">
      <c r="A164" s="117" t="s">
        <v>85</v>
      </c>
      <c r="B164" s="113" t="s">
        <v>65</v>
      </c>
      <c r="C164" s="124">
        <f>SUMIFS('Rozpočet projektu'!$G$10:$G$4986,'Rozpočet projektu'!$I$10:$I$4986,$A164&amp;"*",'Rozpočet projektu'!$C$10:$C$4986,$B164)</f>
        <v>0</v>
      </c>
      <c r="D164" s="124" t="str">
        <f t="shared" si="5"/>
        <v/>
      </c>
      <c r="E164" s="124" t="str">
        <f t="shared" si="6"/>
        <v/>
      </c>
      <c r="F164" s="119"/>
      <c r="G164" s="119"/>
      <c r="H164" s="119"/>
      <c r="I164" s="119"/>
    </row>
    <row r="165" spans="1:9" ht="25.5" hidden="1" x14ac:dyDescent="0.2">
      <c r="A165" s="117" t="s">
        <v>85</v>
      </c>
      <c r="B165" s="113" t="s">
        <v>66</v>
      </c>
      <c r="C165" s="124">
        <f>SUMIFS('Rozpočet projektu'!$G$10:$G$4986,'Rozpočet projektu'!$I$10:$I$4986,$A165&amp;"*",'Rozpočet projektu'!$C$10:$C$4986,$B165)</f>
        <v>0</v>
      </c>
      <c r="D165" s="124" t="str">
        <f t="shared" si="5"/>
        <v/>
      </c>
      <c r="E165" s="124" t="str">
        <f t="shared" si="6"/>
        <v/>
      </c>
      <c r="F165" s="119"/>
      <c r="G165" s="119"/>
      <c r="H165" s="119"/>
      <c r="I165" s="119"/>
    </row>
    <row r="166" spans="1:9" ht="25.5" hidden="1" x14ac:dyDescent="0.2">
      <c r="A166" s="117" t="s">
        <v>85</v>
      </c>
      <c r="B166" s="113" t="s">
        <v>67</v>
      </c>
      <c r="C166" s="124">
        <f>SUMIFS('Rozpočet projektu'!$G$10:$G$4986,'Rozpočet projektu'!$I$10:$I$4986,$A166&amp;"*",'Rozpočet projektu'!$C$10:$C$4986,$B166)</f>
        <v>0</v>
      </c>
      <c r="D166" s="124" t="str">
        <f t="shared" si="5"/>
        <v/>
      </c>
      <c r="E166" s="124" t="str">
        <f t="shared" si="6"/>
        <v/>
      </c>
      <c r="F166" s="119"/>
      <c r="G166" s="119"/>
      <c r="H166" s="119"/>
      <c r="I166" s="119"/>
    </row>
    <row r="167" spans="1:9" ht="38.25" hidden="1" x14ac:dyDescent="0.2">
      <c r="A167" s="117" t="s">
        <v>85</v>
      </c>
      <c r="B167" s="113" t="s">
        <v>68</v>
      </c>
      <c r="C167" s="124">
        <f>SUMIFS('Rozpočet projektu'!$G$10:$G$4986,'Rozpočet projektu'!$I$10:$I$4986,$A167&amp;"*",'Rozpočet projektu'!$C$10:$C$4986,$B167)</f>
        <v>0</v>
      </c>
      <c r="D167" s="124" t="str">
        <f t="shared" si="5"/>
        <v/>
      </c>
      <c r="E167" s="124" t="str">
        <f t="shared" si="6"/>
        <v/>
      </c>
      <c r="F167" s="119"/>
      <c r="G167" s="119"/>
      <c r="H167" s="119"/>
      <c r="I167" s="119"/>
    </row>
    <row r="168" spans="1:9" hidden="1" x14ac:dyDescent="0.2">
      <c r="A168" s="117" t="s">
        <v>88</v>
      </c>
      <c r="B168" s="113" t="s">
        <v>43</v>
      </c>
      <c r="C168" s="124">
        <f>SUMIFS('Rozpočet projektu'!$G$10:$G$4986,'Rozpočet projektu'!$I$10:$I$4986,$A168&amp;"*",'Rozpočet projektu'!$C$10:$C$4986,$B168)</f>
        <v>0</v>
      </c>
      <c r="D168" s="124" t="str">
        <f t="shared" si="5"/>
        <v/>
      </c>
      <c r="E168" s="124" t="str">
        <f t="shared" si="6"/>
        <v/>
      </c>
      <c r="F168" s="119"/>
      <c r="G168" s="119"/>
      <c r="H168" s="119"/>
      <c r="I168" s="119"/>
    </row>
    <row r="169" spans="1:9" ht="25.5" hidden="1" x14ac:dyDescent="0.2">
      <c r="A169" s="117" t="s">
        <v>88</v>
      </c>
      <c r="B169" s="113" t="s">
        <v>44</v>
      </c>
      <c r="C169" s="124">
        <f>SUMIFS('Rozpočet projektu'!$G$10:$G$4986,'Rozpočet projektu'!$I$10:$I$4986,$A169&amp;"*",'Rozpočet projektu'!$C$10:$C$4986,$B169)</f>
        <v>0</v>
      </c>
      <c r="D169" s="124" t="str">
        <f t="shared" si="5"/>
        <v/>
      </c>
      <c r="E169" s="124" t="str">
        <f t="shared" si="6"/>
        <v/>
      </c>
      <c r="F169" s="119"/>
      <c r="G169" s="119"/>
      <c r="H169" s="119"/>
      <c r="I169" s="119"/>
    </row>
    <row r="170" spans="1:9" ht="38.25" hidden="1" x14ac:dyDescent="0.2">
      <c r="A170" s="117" t="s">
        <v>88</v>
      </c>
      <c r="B170" s="113" t="s">
        <v>45</v>
      </c>
      <c r="C170" s="124">
        <f>SUMIFS('Rozpočet projektu'!$G$10:$G$4986,'Rozpočet projektu'!$I$10:$I$4986,$A170&amp;"*",'Rozpočet projektu'!$C$10:$C$4986,$B170)</f>
        <v>0</v>
      </c>
      <c r="D170" s="124" t="str">
        <f t="shared" si="5"/>
        <v/>
      </c>
      <c r="E170" s="124" t="str">
        <f t="shared" si="6"/>
        <v/>
      </c>
      <c r="F170" s="119"/>
      <c r="G170" s="119"/>
      <c r="H170" s="119"/>
      <c r="I170" s="119"/>
    </row>
    <row r="171" spans="1:9" hidden="1" x14ac:dyDescent="0.2">
      <c r="A171" s="117" t="s">
        <v>88</v>
      </c>
      <c r="B171" s="113" t="s">
        <v>46</v>
      </c>
      <c r="C171" s="124">
        <f>SUMIFS('Rozpočet projektu'!$G$10:$G$4986,'Rozpočet projektu'!$I$10:$I$4986,$A171&amp;"*",'Rozpočet projektu'!$C$10:$C$4986,$B171)</f>
        <v>0</v>
      </c>
      <c r="D171" s="124" t="str">
        <f t="shared" si="5"/>
        <v/>
      </c>
      <c r="E171" s="124" t="str">
        <f t="shared" si="6"/>
        <v/>
      </c>
      <c r="F171" s="119"/>
      <c r="G171" s="119"/>
      <c r="H171" s="119"/>
      <c r="I171" s="119"/>
    </row>
    <row r="172" spans="1:9" ht="51" hidden="1" x14ac:dyDescent="0.2">
      <c r="A172" s="117" t="s">
        <v>88</v>
      </c>
      <c r="B172" s="113" t="s">
        <v>47</v>
      </c>
      <c r="C172" s="124">
        <f>SUMIFS('Rozpočet projektu'!$G$10:$G$4986,'Rozpočet projektu'!$I$10:$I$4986,$A172&amp;"*",'Rozpočet projektu'!$C$10:$C$4986,$B172)</f>
        <v>0</v>
      </c>
      <c r="D172" s="124" t="str">
        <f t="shared" si="5"/>
        <v/>
      </c>
      <c r="E172" s="124" t="str">
        <f t="shared" si="6"/>
        <v/>
      </c>
      <c r="F172" s="119"/>
      <c r="G172" s="119"/>
      <c r="H172" s="119"/>
      <c r="I172" s="119"/>
    </row>
    <row r="173" spans="1:9" ht="25.5" hidden="1" x14ac:dyDescent="0.2">
      <c r="A173" s="117" t="s">
        <v>88</v>
      </c>
      <c r="B173" s="113" t="s">
        <v>48</v>
      </c>
      <c r="C173" s="124">
        <f>SUMIFS('Rozpočet projektu'!$G$10:$G$4986,'Rozpočet projektu'!$I$10:$I$4986,$A173&amp;"*",'Rozpočet projektu'!$C$10:$C$4986,$B173)</f>
        <v>0</v>
      </c>
      <c r="D173" s="124" t="str">
        <f t="shared" si="5"/>
        <v/>
      </c>
      <c r="E173" s="124" t="str">
        <f t="shared" si="6"/>
        <v/>
      </c>
      <c r="F173" s="119"/>
      <c r="G173" s="119"/>
      <c r="H173" s="119"/>
      <c r="I173" s="119"/>
    </row>
    <row r="174" spans="1:9" hidden="1" x14ac:dyDescent="0.2">
      <c r="A174" s="117" t="s">
        <v>88</v>
      </c>
      <c r="B174" s="113" t="s">
        <v>49</v>
      </c>
      <c r="C174" s="124">
        <f>SUMIFS('Rozpočet projektu'!$G$10:$G$4986,'Rozpočet projektu'!$I$10:$I$4986,$A174&amp;"*",'Rozpočet projektu'!$C$10:$C$4986,$B174)</f>
        <v>0</v>
      </c>
      <c r="D174" s="124" t="str">
        <f t="shared" si="5"/>
        <v/>
      </c>
      <c r="E174" s="124" t="str">
        <f t="shared" si="6"/>
        <v/>
      </c>
      <c r="F174" s="119"/>
      <c r="G174" s="119"/>
      <c r="H174" s="119"/>
      <c r="I174" s="119"/>
    </row>
    <row r="175" spans="1:9" ht="38.25" hidden="1" x14ac:dyDescent="0.2">
      <c r="A175" s="117" t="s">
        <v>88</v>
      </c>
      <c r="B175" s="113" t="s">
        <v>50</v>
      </c>
      <c r="C175" s="124">
        <f>SUMIFS('Rozpočet projektu'!$G$10:$G$4986,'Rozpočet projektu'!$I$10:$I$4986,$A175&amp;"*",'Rozpočet projektu'!$C$10:$C$4986,$B175)</f>
        <v>0</v>
      </c>
      <c r="D175" s="124" t="str">
        <f t="shared" si="5"/>
        <v/>
      </c>
      <c r="E175" s="124" t="str">
        <f t="shared" si="6"/>
        <v/>
      </c>
      <c r="F175" s="119"/>
      <c r="G175" s="119"/>
      <c r="H175" s="119"/>
      <c r="I175" s="119"/>
    </row>
    <row r="176" spans="1:9" hidden="1" x14ac:dyDescent="0.2">
      <c r="A176" s="117" t="s">
        <v>88</v>
      </c>
      <c r="B176" s="113" t="s">
        <v>51</v>
      </c>
      <c r="C176" s="124">
        <f>SUMIFS('Rozpočet projektu'!$G$10:$G$4986,'Rozpočet projektu'!$I$10:$I$4986,$A176&amp;"*",'Rozpočet projektu'!$C$10:$C$4986,$B176)</f>
        <v>0</v>
      </c>
      <c r="D176" s="124" t="str">
        <f t="shared" si="5"/>
        <v/>
      </c>
      <c r="E176" s="124" t="str">
        <f t="shared" si="6"/>
        <v/>
      </c>
      <c r="F176" s="119"/>
      <c r="G176" s="119"/>
      <c r="H176" s="119"/>
      <c r="I176" s="119"/>
    </row>
    <row r="177" spans="1:9" ht="38.25" hidden="1" x14ac:dyDescent="0.2">
      <c r="A177" s="117" t="s">
        <v>88</v>
      </c>
      <c r="B177" s="113" t="s">
        <v>52</v>
      </c>
      <c r="C177" s="124">
        <f>SUMIFS('Rozpočet projektu'!$G$10:$G$4986,'Rozpočet projektu'!$I$10:$I$4986,$A177&amp;"*",'Rozpočet projektu'!$C$10:$C$4986,$B177)</f>
        <v>0</v>
      </c>
      <c r="D177" s="124" t="str">
        <f t="shared" si="5"/>
        <v/>
      </c>
      <c r="E177" s="124" t="str">
        <f t="shared" si="6"/>
        <v/>
      </c>
      <c r="F177" s="119"/>
      <c r="G177" s="119"/>
      <c r="H177" s="119"/>
      <c r="I177" s="119"/>
    </row>
    <row r="178" spans="1:9" ht="25.5" hidden="1" x14ac:dyDescent="0.2">
      <c r="A178" s="117" t="s">
        <v>88</v>
      </c>
      <c r="B178" s="113" t="s">
        <v>53</v>
      </c>
      <c r="C178" s="124">
        <f>SUMIFS('Rozpočet projektu'!$G$10:$G$4986,'Rozpočet projektu'!$I$10:$I$4986,$A178&amp;"*",'Rozpočet projektu'!$C$10:$C$4986,$B178)</f>
        <v>0</v>
      </c>
      <c r="D178" s="124" t="str">
        <f t="shared" si="5"/>
        <v/>
      </c>
      <c r="E178" s="124" t="str">
        <f t="shared" si="6"/>
        <v/>
      </c>
      <c r="F178" s="119"/>
      <c r="G178" s="119"/>
      <c r="H178" s="119"/>
      <c r="I178" s="119"/>
    </row>
    <row r="179" spans="1:9" ht="51" hidden="1" x14ac:dyDescent="0.2">
      <c r="A179" s="117" t="s">
        <v>88</v>
      </c>
      <c r="B179" s="113" t="s">
        <v>54</v>
      </c>
      <c r="C179" s="124">
        <f>SUMIFS('Rozpočet projektu'!$G$10:$G$4986,'Rozpočet projektu'!$I$10:$I$4986,$A179&amp;"*",'Rozpočet projektu'!$C$10:$C$4986,$B179)</f>
        <v>0</v>
      </c>
      <c r="D179" s="124" t="str">
        <f t="shared" si="5"/>
        <v/>
      </c>
      <c r="E179" s="124" t="str">
        <f t="shared" si="6"/>
        <v/>
      </c>
      <c r="F179" s="119"/>
      <c r="G179" s="119"/>
      <c r="H179" s="119"/>
      <c r="I179" s="119"/>
    </row>
    <row r="180" spans="1:9" ht="25.5" hidden="1" x14ac:dyDescent="0.2">
      <c r="A180" s="117" t="s">
        <v>88</v>
      </c>
      <c r="B180" s="113" t="s">
        <v>55</v>
      </c>
      <c r="C180" s="124">
        <f>SUMIFS('Rozpočet projektu'!$G$10:$G$4986,'Rozpočet projektu'!$I$10:$I$4986,$A180&amp;"*",'Rozpočet projektu'!$C$10:$C$4986,$B180)</f>
        <v>0</v>
      </c>
      <c r="D180" s="124" t="str">
        <f t="shared" si="5"/>
        <v/>
      </c>
      <c r="E180" s="124" t="str">
        <f t="shared" si="6"/>
        <v/>
      </c>
      <c r="F180" s="119"/>
      <c r="G180" s="119"/>
      <c r="H180" s="119"/>
      <c r="I180" s="119"/>
    </row>
    <row r="181" spans="1:9" ht="25.5" hidden="1" x14ac:dyDescent="0.2">
      <c r="A181" s="117" t="s">
        <v>88</v>
      </c>
      <c r="B181" s="113" t="s">
        <v>56</v>
      </c>
      <c r="C181" s="124">
        <f>SUMIFS('Rozpočet projektu'!$G$10:$G$4986,'Rozpočet projektu'!$I$10:$I$4986,$A181&amp;"*",'Rozpočet projektu'!$C$10:$C$4986,$B181)</f>
        <v>0</v>
      </c>
      <c r="D181" s="124" t="str">
        <f t="shared" si="5"/>
        <v/>
      </c>
      <c r="E181" s="124" t="str">
        <f t="shared" si="6"/>
        <v/>
      </c>
      <c r="F181" s="119"/>
      <c r="G181" s="119"/>
      <c r="H181" s="119"/>
      <c r="I181" s="119"/>
    </row>
    <row r="182" spans="1:9" hidden="1" x14ac:dyDescent="0.2">
      <c r="A182" s="117" t="s">
        <v>88</v>
      </c>
      <c r="B182" s="128" t="s">
        <v>57</v>
      </c>
      <c r="C182" s="124">
        <f>SUMIFS('Rozpočet projektu'!$G$10:$G$4986,'Rozpočet projektu'!$I$10:$I$4986,$A182&amp;"*",'Rozpočet projektu'!$C$10:$C$4986,$B182)</f>
        <v>0</v>
      </c>
      <c r="D182" s="129" t="str">
        <f t="shared" si="5"/>
        <v/>
      </c>
      <c r="E182" s="129" t="str">
        <f t="shared" si="6"/>
        <v/>
      </c>
      <c r="F182" s="119"/>
      <c r="G182" s="119"/>
      <c r="H182" s="119"/>
      <c r="I182" s="119"/>
    </row>
    <row r="183" spans="1:9" ht="25.5" hidden="1" x14ac:dyDescent="0.2">
      <c r="A183" s="117" t="s">
        <v>88</v>
      </c>
      <c r="B183" s="128" t="s">
        <v>58</v>
      </c>
      <c r="C183" s="124">
        <f>SUMIFS('Rozpočet projektu'!$G$10:$G$4986,'Rozpočet projektu'!$I$10:$I$4986,$A183&amp;"*",'Rozpočet projektu'!$C$10:$C$4986,$B183)</f>
        <v>0</v>
      </c>
      <c r="D183" s="129" t="str">
        <f t="shared" si="5"/>
        <v/>
      </c>
      <c r="E183" s="129" t="str">
        <f t="shared" si="6"/>
        <v/>
      </c>
      <c r="F183" s="119"/>
      <c r="G183" s="119"/>
      <c r="H183" s="119"/>
      <c r="I183" s="119"/>
    </row>
    <row r="184" spans="1:9" ht="25.5" hidden="1" x14ac:dyDescent="0.2">
      <c r="A184" s="117" t="s">
        <v>88</v>
      </c>
      <c r="B184" s="113" t="s">
        <v>59</v>
      </c>
      <c r="C184" s="124">
        <f>SUMIFS('Rozpočet projektu'!$G$10:$G$4986,'Rozpočet projektu'!$I$10:$I$4986,$A184&amp;"*",'Rozpočet projektu'!$C$10:$C$4986,$B184)</f>
        <v>0</v>
      </c>
      <c r="D184" s="124" t="str">
        <f t="shared" si="5"/>
        <v/>
      </c>
      <c r="E184" s="124" t="str">
        <f t="shared" si="6"/>
        <v/>
      </c>
      <c r="F184" s="119"/>
      <c r="G184" s="119"/>
      <c r="H184" s="119"/>
      <c r="I184" s="119"/>
    </row>
    <row r="185" spans="1:9" hidden="1" x14ac:dyDescent="0.2">
      <c r="A185" s="117" t="s">
        <v>88</v>
      </c>
      <c r="B185" s="113" t="s">
        <v>60</v>
      </c>
      <c r="C185" s="124">
        <f>SUMIFS('Rozpočet projektu'!$G$10:$G$4986,'Rozpočet projektu'!$I$10:$I$4986,$A185&amp;"*",'Rozpočet projektu'!$C$10:$C$4986,$B185)</f>
        <v>0</v>
      </c>
      <c r="D185" s="124" t="str">
        <f t="shared" si="5"/>
        <v/>
      </c>
      <c r="E185" s="124" t="str">
        <f t="shared" si="6"/>
        <v/>
      </c>
      <c r="F185" s="119"/>
      <c r="G185" s="119"/>
      <c r="H185" s="119"/>
      <c r="I185" s="119"/>
    </row>
    <row r="186" spans="1:9" ht="25.5" hidden="1" x14ac:dyDescent="0.2">
      <c r="A186" s="117" t="s">
        <v>88</v>
      </c>
      <c r="B186" s="113" t="s">
        <v>61</v>
      </c>
      <c r="C186" s="124">
        <f>SUMIFS('Rozpočet projektu'!$G$10:$G$4986,'Rozpočet projektu'!$I$10:$I$4986,$A186&amp;"*",'Rozpočet projektu'!$C$10:$C$4986,$B186)</f>
        <v>0</v>
      </c>
      <c r="D186" s="124" t="str">
        <f t="shared" si="5"/>
        <v/>
      </c>
      <c r="E186" s="124" t="str">
        <f t="shared" si="6"/>
        <v/>
      </c>
      <c r="F186" s="119"/>
      <c r="G186" s="119"/>
      <c r="H186" s="119"/>
      <c r="I186" s="119"/>
    </row>
    <row r="187" spans="1:9" ht="76.5" hidden="1" x14ac:dyDescent="0.2">
      <c r="A187" s="117" t="s">
        <v>88</v>
      </c>
      <c r="B187" s="113" t="s">
        <v>62</v>
      </c>
      <c r="C187" s="124">
        <f>SUMIFS('Rozpočet projektu'!$G$10:$G$4986,'Rozpočet projektu'!$I$10:$I$4986,$A187&amp;"*",'Rozpočet projektu'!$C$10:$C$4986,$B187)</f>
        <v>0</v>
      </c>
      <c r="D187" s="124" t="str">
        <f t="shared" si="5"/>
        <v/>
      </c>
      <c r="E187" s="124" t="str">
        <f t="shared" si="6"/>
        <v/>
      </c>
      <c r="F187" s="119"/>
      <c r="G187" s="119"/>
      <c r="H187" s="119"/>
      <c r="I187" s="119"/>
    </row>
    <row r="188" spans="1:9" ht="102" hidden="1" x14ac:dyDescent="0.2">
      <c r="A188" s="117" t="s">
        <v>88</v>
      </c>
      <c r="B188" s="113" t="s">
        <v>63</v>
      </c>
      <c r="C188" s="124">
        <f>SUMIFS('Rozpočet projektu'!$G$10:$G$4986,'Rozpočet projektu'!$I$10:$I$4986,$A188&amp;"*",'Rozpočet projektu'!$C$10:$C$4986,$B188)</f>
        <v>0</v>
      </c>
      <c r="D188" s="124" t="str">
        <f t="shared" si="5"/>
        <v/>
      </c>
      <c r="E188" s="124" t="str">
        <f t="shared" si="6"/>
        <v/>
      </c>
      <c r="F188" s="119"/>
      <c r="G188" s="119"/>
      <c r="H188" s="119"/>
      <c r="I188" s="119"/>
    </row>
    <row r="189" spans="1:9" ht="76.5" hidden="1" x14ac:dyDescent="0.2">
      <c r="A189" s="117" t="s">
        <v>88</v>
      </c>
      <c r="B189" s="113" t="s">
        <v>162</v>
      </c>
      <c r="C189" s="124">
        <f>SUMIFS('Rozpočet projektu'!$G$10:$G$4986,'Rozpočet projektu'!$I$10:$I$4986,$A189&amp;"*",'Rozpočet projektu'!$C$10:$C$4986,$B189)</f>
        <v>0</v>
      </c>
      <c r="D189" s="124" t="str">
        <f t="shared" si="5"/>
        <v/>
      </c>
      <c r="E189" s="124" t="str">
        <f t="shared" si="6"/>
        <v/>
      </c>
      <c r="F189" s="119"/>
      <c r="G189" s="119"/>
      <c r="H189" s="119"/>
      <c r="I189" s="119"/>
    </row>
    <row r="190" spans="1:9" ht="63.75" hidden="1" x14ac:dyDescent="0.2">
      <c r="A190" s="117" t="s">
        <v>88</v>
      </c>
      <c r="B190" s="113" t="s">
        <v>64</v>
      </c>
      <c r="C190" s="124">
        <f>SUMIFS('Rozpočet projektu'!$G$10:$G$4986,'Rozpočet projektu'!$I$10:$I$4986,$A190&amp;"*",'Rozpočet projektu'!$C$10:$C$4986,$B190)</f>
        <v>0</v>
      </c>
      <c r="D190" s="124" t="str">
        <f t="shared" si="5"/>
        <v/>
      </c>
      <c r="E190" s="124" t="str">
        <f t="shared" si="6"/>
        <v/>
      </c>
      <c r="F190" s="119"/>
      <c r="G190" s="119"/>
      <c r="H190" s="119"/>
      <c r="I190" s="119"/>
    </row>
    <row r="191" spans="1:9" ht="38.25" hidden="1" x14ac:dyDescent="0.2">
      <c r="A191" s="117" t="s">
        <v>88</v>
      </c>
      <c r="B191" s="113" t="s">
        <v>65</v>
      </c>
      <c r="C191" s="124">
        <f>SUMIFS('Rozpočet projektu'!$G$10:$G$4986,'Rozpočet projektu'!$I$10:$I$4986,$A191&amp;"*",'Rozpočet projektu'!$C$10:$C$4986,$B191)</f>
        <v>0</v>
      </c>
      <c r="D191" s="124" t="str">
        <f t="shared" si="5"/>
        <v/>
      </c>
      <c r="E191" s="124" t="str">
        <f t="shared" si="6"/>
        <v/>
      </c>
      <c r="F191" s="119"/>
      <c r="G191" s="119"/>
      <c r="H191" s="119"/>
      <c r="I191" s="119"/>
    </row>
    <row r="192" spans="1:9" ht="25.5" hidden="1" x14ac:dyDescent="0.2">
      <c r="A192" s="117" t="s">
        <v>88</v>
      </c>
      <c r="B192" s="113" t="s">
        <v>66</v>
      </c>
      <c r="C192" s="124">
        <f>SUMIFS('Rozpočet projektu'!$G$10:$G$4986,'Rozpočet projektu'!$I$10:$I$4986,$A192&amp;"*",'Rozpočet projektu'!$C$10:$C$4986,$B192)</f>
        <v>0</v>
      </c>
      <c r="D192" s="124" t="str">
        <f t="shared" si="5"/>
        <v/>
      </c>
      <c r="E192" s="124" t="str">
        <f t="shared" si="6"/>
        <v/>
      </c>
      <c r="F192" s="119"/>
      <c r="G192" s="119"/>
      <c r="H192" s="119"/>
      <c r="I192" s="119"/>
    </row>
    <row r="193" spans="1:9" ht="25.5" hidden="1" x14ac:dyDescent="0.2">
      <c r="A193" s="117" t="s">
        <v>88</v>
      </c>
      <c r="B193" s="113" t="s">
        <v>67</v>
      </c>
      <c r="C193" s="124">
        <f>SUMIFS('Rozpočet projektu'!$G$10:$G$4986,'Rozpočet projektu'!$I$10:$I$4986,$A193&amp;"*",'Rozpočet projektu'!$C$10:$C$4986,$B193)</f>
        <v>0</v>
      </c>
      <c r="D193" s="124" t="str">
        <f t="shared" si="5"/>
        <v/>
      </c>
      <c r="E193" s="124" t="str">
        <f t="shared" si="6"/>
        <v/>
      </c>
      <c r="F193" s="119"/>
      <c r="G193" s="119"/>
      <c r="H193" s="119"/>
      <c r="I193" s="119"/>
    </row>
    <row r="194" spans="1:9" ht="38.25" hidden="1" x14ac:dyDescent="0.2">
      <c r="A194" s="117" t="s">
        <v>88</v>
      </c>
      <c r="B194" s="113" t="s">
        <v>68</v>
      </c>
      <c r="C194" s="124">
        <f>SUMIFS('Rozpočet projektu'!$G$10:$G$4986,'Rozpočet projektu'!$I$10:$I$4986,$A194&amp;"*",'Rozpočet projektu'!$C$10:$C$4986,$B194)</f>
        <v>0</v>
      </c>
      <c r="D194" s="124" t="str">
        <f t="shared" si="5"/>
        <v/>
      </c>
      <c r="E194" s="124" t="str">
        <f t="shared" si="6"/>
        <v/>
      </c>
      <c r="F194" s="119"/>
      <c r="G194" s="119"/>
      <c r="H194" s="119"/>
      <c r="I194" s="119"/>
    </row>
    <row r="195" spans="1:9" hidden="1" x14ac:dyDescent="0.2">
      <c r="A195" s="117" t="s">
        <v>89</v>
      </c>
      <c r="B195" s="113" t="s">
        <v>43</v>
      </c>
      <c r="C195" s="124">
        <f>SUMIFS('Rozpočet projektu'!$G$10:$G$4986,'Rozpočet projektu'!$I$10:$I$4986,$A195&amp;"*",'Rozpočet projektu'!$C$10:$C$4986,$B195)</f>
        <v>0</v>
      </c>
      <c r="D195" s="124" t="str">
        <f t="shared" si="5"/>
        <v/>
      </c>
      <c r="E195" s="124" t="str">
        <f t="shared" si="6"/>
        <v/>
      </c>
      <c r="F195" s="119"/>
      <c r="G195" s="119"/>
      <c r="H195" s="119"/>
      <c r="I195" s="119"/>
    </row>
    <row r="196" spans="1:9" ht="25.5" hidden="1" x14ac:dyDescent="0.2">
      <c r="A196" s="117" t="s">
        <v>89</v>
      </c>
      <c r="B196" s="113" t="s">
        <v>44</v>
      </c>
      <c r="C196" s="124">
        <f>SUMIFS('Rozpočet projektu'!$G$10:$G$4986,'Rozpočet projektu'!$I$10:$I$4986,$A196&amp;"*",'Rozpočet projektu'!$C$10:$C$4986,$B196)</f>
        <v>0</v>
      </c>
      <c r="D196" s="124" t="str">
        <f t="shared" si="5"/>
        <v/>
      </c>
      <c r="E196" s="124" t="str">
        <f t="shared" si="6"/>
        <v/>
      </c>
      <c r="F196" s="119"/>
      <c r="G196" s="119"/>
      <c r="H196" s="119"/>
      <c r="I196" s="119"/>
    </row>
    <row r="197" spans="1:9" ht="38.25" hidden="1" x14ac:dyDescent="0.2">
      <c r="A197" s="117" t="s">
        <v>89</v>
      </c>
      <c r="B197" s="113" t="s">
        <v>45</v>
      </c>
      <c r="C197" s="124">
        <f>SUMIFS('Rozpočet projektu'!$G$10:$G$4986,'Rozpočet projektu'!$I$10:$I$4986,$A197&amp;"*",'Rozpočet projektu'!$C$10:$C$4986,$B197)</f>
        <v>0</v>
      </c>
      <c r="D197" s="124" t="str">
        <f t="shared" si="5"/>
        <v/>
      </c>
      <c r="E197" s="124" t="str">
        <f t="shared" si="6"/>
        <v/>
      </c>
      <c r="F197" s="119"/>
      <c r="G197" s="119"/>
      <c r="H197" s="119"/>
      <c r="I197" s="119"/>
    </row>
    <row r="198" spans="1:9" hidden="1" x14ac:dyDescent="0.2">
      <c r="A198" s="117" t="s">
        <v>89</v>
      </c>
      <c r="B198" s="113" t="s">
        <v>46</v>
      </c>
      <c r="C198" s="124">
        <f>SUMIFS('Rozpočet projektu'!$G$10:$G$4986,'Rozpočet projektu'!$I$10:$I$4986,$A198&amp;"*",'Rozpočet projektu'!$C$10:$C$4986,$B198)</f>
        <v>0</v>
      </c>
      <c r="D198" s="124" t="str">
        <f t="shared" ref="D198:D261" si="7">IFERROR(IF(IF(ROUND($D$2*C198,2)&gt;($D$2*C198),ROUND($D$2*C198,2)-ROUNDUP(ROUND($D$2*C198,2)-($D$2*C198),2),ROUND($D$2*C198,2))&gt;0,IF(ROUND($D$2*C198,2)&gt;($D$2*C198),ROUND($D$2*C198,2)-ROUNDUP(ROUND($D$2*C198,2)-($D$2*C198),2),ROUND($D$2*C198,2)),""),"")</f>
        <v/>
      </c>
      <c r="E198" s="124" t="str">
        <f t="shared" si="6"/>
        <v/>
      </c>
      <c r="F198" s="119"/>
      <c r="G198" s="119"/>
      <c r="H198" s="119"/>
      <c r="I198" s="119"/>
    </row>
    <row r="199" spans="1:9" ht="51" hidden="1" x14ac:dyDescent="0.2">
      <c r="A199" s="117" t="s">
        <v>89</v>
      </c>
      <c r="B199" s="113" t="s">
        <v>47</v>
      </c>
      <c r="C199" s="124">
        <f>SUMIFS('Rozpočet projektu'!$G$10:$G$4986,'Rozpočet projektu'!$I$10:$I$4986,$A199&amp;"*",'Rozpočet projektu'!$C$10:$C$4986,$B199)</f>
        <v>0</v>
      </c>
      <c r="D199" s="124" t="str">
        <f t="shared" si="7"/>
        <v/>
      </c>
      <c r="E199" s="124" t="str">
        <f t="shared" ref="E199:E262" si="8">IFERROR(C199-D199,"")</f>
        <v/>
      </c>
      <c r="F199" s="119"/>
      <c r="G199" s="119"/>
      <c r="H199" s="119"/>
      <c r="I199" s="119"/>
    </row>
    <row r="200" spans="1:9" ht="25.5" hidden="1" x14ac:dyDescent="0.2">
      <c r="A200" s="117" t="s">
        <v>89</v>
      </c>
      <c r="B200" s="113" t="s">
        <v>48</v>
      </c>
      <c r="C200" s="124">
        <f>SUMIFS('Rozpočet projektu'!$G$10:$G$4986,'Rozpočet projektu'!$I$10:$I$4986,$A200&amp;"*",'Rozpočet projektu'!$C$10:$C$4986,$B200)</f>
        <v>0</v>
      </c>
      <c r="D200" s="124" t="str">
        <f t="shared" si="7"/>
        <v/>
      </c>
      <c r="E200" s="124" t="str">
        <f t="shared" si="8"/>
        <v/>
      </c>
      <c r="F200" s="119"/>
      <c r="G200" s="119"/>
      <c r="H200" s="119"/>
      <c r="I200" s="119"/>
    </row>
    <row r="201" spans="1:9" hidden="1" x14ac:dyDescent="0.2">
      <c r="A201" s="117" t="s">
        <v>89</v>
      </c>
      <c r="B201" s="113" t="s">
        <v>49</v>
      </c>
      <c r="C201" s="124">
        <f>SUMIFS('Rozpočet projektu'!$G$10:$G$4986,'Rozpočet projektu'!$I$10:$I$4986,$A201&amp;"*",'Rozpočet projektu'!$C$10:$C$4986,$B201)</f>
        <v>0</v>
      </c>
      <c r="D201" s="124" t="str">
        <f t="shared" si="7"/>
        <v/>
      </c>
      <c r="E201" s="124" t="str">
        <f t="shared" si="8"/>
        <v/>
      </c>
      <c r="F201" s="119"/>
      <c r="G201" s="119"/>
      <c r="H201" s="119"/>
      <c r="I201" s="119"/>
    </row>
    <row r="202" spans="1:9" ht="38.25" hidden="1" x14ac:dyDescent="0.2">
      <c r="A202" s="117" t="s">
        <v>89</v>
      </c>
      <c r="B202" s="113" t="s">
        <v>50</v>
      </c>
      <c r="C202" s="124">
        <f>SUMIFS('Rozpočet projektu'!$G$10:$G$4986,'Rozpočet projektu'!$I$10:$I$4986,$A202&amp;"*",'Rozpočet projektu'!$C$10:$C$4986,$B202)</f>
        <v>0</v>
      </c>
      <c r="D202" s="124" t="str">
        <f t="shared" si="7"/>
        <v/>
      </c>
      <c r="E202" s="124" t="str">
        <f t="shared" si="8"/>
        <v/>
      </c>
      <c r="F202" s="119"/>
      <c r="G202" s="119"/>
      <c r="H202" s="119"/>
      <c r="I202" s="119"/>
    </row>
    <row r="203" spans="1:9" hidden="1" x14ac:dyDescent="0.2">
      <c r="A203" s="117" t="s">
        <v>89</v>
      </c>
      <c r="B203" s="113" t="s">
        <v>51</v>
      </c>
      <c r="C203" s="124">
        <f>SUMIFS('Rozpočet projektu'!$G$10:$G$4986,'Rozpočet projektu'!$I$10:$I$4986,$A203&amp;"*",'Rozpočet projektu'!$C$10:$C$4986,$B203)</f>
        <v>0</v>
      </c>
      <c r="D203" s="124" t="str">
        <f t="shared" si="7"/>
        <v/>
      </c>
      <c r="E203" s="124" t="str">
        <f t="shared" si="8"/>
        <v/>
      </c>
      <c r="F203" s="119"/>
      <c r="G203" s="119"/>
      <c r="H203" s="119"/>
      <c r="I203" s="119"/>
    </row>
    <row r="204" spans="1:9" ht="38.25" hidden="1" x14ac:dyDescent="0.2">
      <c r="A204" s="117" t="s">
        <v>89</v>
      </c>
      <c r="B204" s="113" t="s">
        <v>52</v>
      </c>
      <c r="C204" s="124">
        <f>SUMIFS('Rozpočet projektu'!$G$10:$G$4986,'Rozpočet projektu'!$I$10:$I$4986,$A204&amp;"*",'Rozpočet projektu'!$C$10:$C$4986,$B204)</f>
        <v>0</v>
      </c>
      <c r="D204" s="124" t="str">
        <f t="shared" si="7"/>
        <v/>
      </c>
      <c r="E204" s="124" t="str">
        <f t="shared" si="8"/>
        <v/>
      </c>
      <c r="F204" s="119"/>
      <c r="G204" s="119"/>
      <c r="H204" s="119"/>
      <c r="I204" s="119"/>
    </row>
    <row r="205" spans="1:9" ht="25.5" hidden="1" x14ac:dyDescent="0.2">
      <c r="A205" s="117" t="s">
        <v>89</v>
      </c>
      <c r="B205" s="113" t="s">
        <v>53</v>
      </c>
      <c r="C205" s="124">
        <f>SUMIFS('Rozpočet projektu'!$G$10:$G$4986,'Rozpočet projektu'!$I$10:$I$4986,$A205&amp;"*",'Rozpočet projektu'!$C$10:$C$4986,$B205)</f>
        <v>0</v>
      </c>
      <c r="D205" s="124" t="str">
        <f t="shared" si="7"/>
        <v/>
      </c>
      <c r="E205" s="124" t="str">
        <f t="shared" si="8"/>
        <v/>
      </c>
      <c r="F205" s="119"/>
      <c r="G205" s="119"/>
      <c r="H205" s="119"/>
      <c r="I205" s="119"/>
    </row>
    <row r="206" spans="1:9" ht="51" hidden="1" x14ac:dyDescent="0.2">
      <c r="A206" s="117" t="s">
        <v>89</v>
      </c>
      <c r="B206" s="113" t="s">
        <v>54</v>
      </c>
      <c r="C206" s="124">
        <f>SUMIFS('Rozpočet projektu'!$G$10:$G$4986,'Rozpočet projektu'!$I$10:$I$4986,$A206&amp;"*",'Rozpočet projektu'!$C$10:$C$4986,$B206)</f>
        <v>0</v>
      </c>
      <c r="D206" s="124" t="str">
        <f t="shared" si="7"/>
        <v/>
      </c>
      <c r="E206" s="124" t="str">
        <f t="shared" si="8"/>
        <v/>
      </c>
      <c r="F206" s="119"/>
      <c r="G206" s="119"/>
      <c r="H206" s="119"/>
      <c r="I206" s="119"/>
    </row>
    <row r="207" spans="1:9" ht="25.5" hidden="1" x14ac:dyDescent="0.2">
      <c r="A207" s="117" t="s">
        <v>89</v>
      </c>
      <c r="B207" s="113" t="s">
        <v>55</v>
      </c>
      <c r="C207" s="124">
        <f>SUMIFS('Rozpočet projektu'!$G$10:$G$4986,'Rozpočet projektu'!$I$10:$I$4986,$A207&amp;"*",'Rozpočet projektu'!$C$10:$C$4986,$B207)</f>
        <v>0</v>
      </c>
      <c r="D207" s="124" t="str">
        <f t="shared" si="7"/>
        <v/>
      </c>
      <c r="E207" s="124" t="str">
        <f t="shared" si="8"/>
        <v/>
      </c>
      <c r="F207" s="119"/>
      <c r="G207" s="119"/>
      <c r="H207" s="119"/>
      <c r="I207" s="119"/>
    </row>
    <row r="208" spans="1:9" ht="25.5" hidden="1" x14ac:dyDescent="0.2">
      <c r="A208" s="117" t="s">
        <v>89</v>
      </c>
      <c r="B208" s="128" t="s">
        <v>56</v>
      </c>
      <c r="C208" s="124">
        <f>SUMIFS('Rozpočet projektu'!$G$10:$G$4986,'Rozpočet projektu'!$I$10:$I$4986,$A208&amp;"*",'Rozpočet projektu'!$C$10:$C$4986,$B208)</f>
        <v>0</v>
      </c>
      <c r="D208" s="129" t="str">
        <f t="shared" si="7"/>
        <v/>
      </c>
      <c r="E208" s="129" t="str">
        <f t="shared" si="8"/>
        <v/>
      </c>
      <c r="F208" s="119"/>
      <c r="G208" s="119"/>
      <c r="H208" s="119"/>
      <c r="I208" s="119"/>
    </row>
    <row r="209" spans="1:9" hidden="1" x14ac:dyDescent="0.2">
      <c r="A209" s="117" t="s">
        <v>89</v>
      </c>
      <c r="B209" s="128" t="s">
        <v>57</v>
      </c>
      <c r="C209" s="124">
        <f>SUMIFS('Rozpočet projektu'!$G$10:$G$4986,'Rozpočet projektu'!$I$10:$I$4986,$A209&amp;"*",'Rozpočet projektu'!$C$10:$C$4986,$B209)</f>
        <v>0</v>
      </c>
      <c r="D209" s="129" t="str">
        <f t="shared" si="7"/>
        <v/>
      </c>
      <c r="E209" s="129" t="str">
        <f t="shared" si="8"/>
        <v/>
      </c>
      <c r="F209" s="119"/>
      <c r="G209" s="119"/>
      <c r="H209" s="119"/>
      <c r="I209" s="119"/>
    </row>
    <row r="210" spans="1:9" ht="25.5" hidden="1" x14ac:dyDescent="0.2">
      <c r="A210" s="117" t="s">
        <v>89</v>
      </c>
      <c r="B210" s="128" t="s">
        <v>58</v>
      </c>
      <c r="C210" s="124">
        <f>SUMIFS('Rozpočet projektu'!$G$10:$G$4986,'Rozpočet projektu'!$I$10:$I$4986,$A210&amp;"*",'Rozpočet projektu'!$C$10:$C$4986,$B210)</f>
        <v>0</v>
      </c>
      <c r="D210" s="129" t="str">
        <f t="shared" si="7"/>
        <v/>
      </c>
      <c r="E210" s="129" t="str">
        <f t="shared" si="8"/>
        <v/>
      </c>
      <c r="F210" s="119"/>
      <c r="G210" s="119"/>
      <c r="H210" s="119"/>
      <c r="I210" s="119"/>
    </row>
    <row r="211" spans="1:9" ht="25.5" hidden="1" x14ac:dyDescent="0.2">
      <c r="A211" s="117" t="s">
        <v>89</v>
      </c>
      <c r="B211" s="113" t="s">
        <v>59</v>
      </c>
      <c r="C211" s="124">
        <f>SUMIFS('Rozpočet projektu'!$G$10:$G$4986,'Rozpočet projektu'!$I$10:$I$4986,$A211&amp;"*",'Rozpočet projektu'!$C$10:$C$4986,$B211)</f>
        <v>0</v>
      </c>
      <c r="D211" s="124" t="str">
        <f t="shared" si="7"/>
        <v/>
      </c>
      <c r="E211" s="124" t="str">
        <f t="shared" si="8"/>
        <v/>
      </c>
      <c r="F211" s="119"/>
      <c r="G211" s="119"/>
      <c r="H211" s="119"/>
      <c r="I211" s="119"/>
    </row>
    <row r="212" spans="1:9" hidden="1" x14ac:dyDescent="0.2">
      <c r="A212" s="117" t="s">
        <v>89</v>
      </c>
      <c r="B212" s="113" t="s">
        <v>60</v>
      </c>
      <c r="C212" s="124">
        <f>SUMIFS('Rozpočet projektu'!$G$10:$G$4986,'Rozpočet projektu'!$I$10:$I$4986,$A212&amp;"*",'Rozpočet projektu'!$C$10:$C$4986,$B212)</f>
        <v>0</v>
      </c>
      <c r="D212" s="124" t="str">
        <f t="shared" si="7"/>
        <v/>
      </c>
      <c r="E212" s="124" t="str">
        <f t="shared" si="8"/>
        <v/>
      </c>
      <c r="F212" s="119"/>
      <c r="G212" s="119"/>
      <c r="H212" s="119"/>
      <c r="I212" s="119"/>
    </row>
    <row r="213" spans="1:9" ht="25.5" hidden="1" x14ac:dyDescent="0.2">
      <c r="A213" s="117" t="s">
        <v>89</v>
      </c>
      <c r="B213" s="113" t="s">
        <v>61</v>
      </c>
      <c r="C213" s="124">
        <f>SUMIFS('Rozpočet projektu'!$G$10:$G$4986,'Rozpočet projektu'!$I$10:$I$4986,$A213&amp;"*",'Rozpočet projektu'!$C$10:$C$4986,$B213)</f>
        <v>0</v>
      </c>
      <c r="D213" s="124" t="str">
        <f t="shared" si="7"/>
        <v/>
      </c>
      <c r="E213" s="124" t="str">
        <f t="shared" si="8"/>
        <v/>
      </c>
      <c r="F213" s="119"/>
      <c r="G213" s="119"/>
      <c r="H213" s="119"/>
      <c r="I213" s="119"/>
    </row>
    <row r="214" spans="1:9" ht="76.5" hidden="1" x14ac:dyDescent="0.2">
      <c r="A214" s="117" t="s">
        <v>89</v>
      </c>
      <c r="B214" s="113" t="s">
        <v>62</v>
      </c>
      <c r="C214" s="124">
        <f>SUMIFS('Rozpočet projektu'!$G$10:$G$4986,'Rozpočet projektu'!$I$10:$I$4986,$A214&amp;"*",'Rozpočet projektu'!$C$10:$C$4986,$B214)</f>
        <v>0</v>
      </c>
      <c r="D214" s="124" t="str">
        <f t="shared" si="7"/>
        <v/>
      </c>
      <c r="E214" s="124" t="str">
        <f t="shared" si="8"/>
        <v/>
      </c>
      <c r="F214" s="119"/>
      <c r="G214" s="119"/>
      <c r="H214" s="119"/>
      <c r="I214" s="119"/>
    </row>
    <row r="215" spans="1:9" ht="102" hidden="1" x14ac:dyDescent="0.2">
      <c r="A215" s="117" t="s">
        <v>89</v>
      </c>
      <c r="B215" s="113" t="s">
        <v>63</v>
      </c>
      <c r="C215" s="124">
        <f>SUMIFS('Rozpočet projektu'!$G$10:$G$4986,'Rozpočet projektu'!$I$10:$I$4986,$A215&amp;"*",'Rozpočet projektu'!$C$10:$C$4986,$B215)</f>
        <v>0</v>
      </c>
      <c r="D215" s="124" t="str">
        <f t="shared" si="7"/>
        <v/>
      </c>
      <c r="E215" s="124" t="str">
        <f t="shared" si="8"/>
        <v/>
      </c>
      <c r="F215" s="119"/>
      <c r="G215" s="119"/>
      <c r="H215" s="119"/>
      <c r="I215" s="119"/>
    </row>
    <row r="216" spans="1:9" ht="76.5" hidden="1" x14ac:dyDescent="0.2">
      <c r="A216" s="117" t="s">
        <v>89</v>
      </c>
      <c r="B216" s="113" t="s">
        <v>162</v>
      </c>
      <c r="C216" s="124">
        <f>SUMIFS('Rozpočet projektu'!$G$10:$G$4986,'Rozpočet projektu'!$I$10:$I$4986,$A216&amp;"*",'Rozpočet projektu'!$C$10:$C$4986,$B216)</f>
        <v>0</v>
      </c>
      <c r="D216" s="124" t="str">
        <f t="shared" si="7"/>
        <v/>
      </c>
      <c r="E216" s="124" t="str">
        <f t="shared" si="8"/>
        <v/>
      </c>
      <c r="F216" s="119"/>
      <c r="G216" s="119"/>
      <c r="H216" s="119"/>
      <c r="I216" s="119"/>
    </row>
    <row r="217" spans="1:9" ht="63.75" hidden="1" x14ac:dyDescent="0.2">
      <c r="A217" s="117" t="s">
        <v>89</v>
      </c>
      <c r="B217" s="113" t="s">
        <v>64</v>
      </c>
      <c r="C217" s="124">
        <f>SUMIFS('Rozpočet projektu'!$G$10:$G$4986,'Rozpočet projektu'!$I$10:$I$4986,$A217&amp;"*",'Rozpočet projektu'!$C$10:$C$4986,$B217)</f>
        <v>0</v>
      </c>
      <c r="D217" s="124" t="str">
        <f t="shared" si="7"/>
        <v/>
      </c>
      <c r="E217" s="124" t="str">
        <f t="shared" si="8"/>
        <v/>
      </c>
      <c r="F217" s="119"/>
      <c r="G217" s="119"/>
      <c r="H217" s="119"/>
      <c r="I217" s="119"/>
    </row>
    <row r="218" spans="1:9" ht="38.25" hidden="1" x14ac:dyDescent="0.2">
      <c r="A218" s="117" t="s">
        <v>89</v>
      </c>
      <c r="B218" s="113" t="s">
        <v>65</v>
      </c>
      <c r="C218" s="124">
        <f>SUMIFS('Rozpočet projektu'!$G$10:$G$4986,'Rozpočet projektu'!$I$10:$I$4986,$A218&amp;"*",'Rozpočet projektu'!$C$10:$C$4986,$B218)</f>
        <v>0</v>
      </c>
      <c r="D218" s="124" t="str">
        <f t="shared" si="7"/>
        <v/>
      </c>
      <c r="E218" s="124" t="str">
        <f t="shared" si="8"/>
        <v/>
      </c>
      <c r="F218" s="119"/>
      <c r="G218" s="119"/>
      <c r="H218" s="119"/>
      <c r="I218" s="119"/>
    </row>
    <row r="219" spans="1:9" ht="25.5" hidden="1" x14ac:dyDescent="0.2">
      <c r="A219" s="117" t="s">
        <v>89</v>
      </c>
      <c r="B219" s="113" t="s">
        <v>66</v>
      </c>
      <c r="C219" s="124">
        <f>SUMIFS('Rozpočet projektu'!$G$10:$G$4986,'Rozpočet projektu'!$I$10:$I$4986,$A219&amp;"*",'Rozpočet projektu'!$C$10:$C$4986,$B219)</f>
        <v>0</v>
      </c>
      <c r="D219" s="124" t="str">
        <f t="shared" si="7"/>
        <v/>
      </c>
      <c r="E219" s="124" t="str">
        <f t="shared" si="8"/>
        <v/>
      </c>
      <c r="F219" s="119"/>
      <c r="G219" s="119"/>
      <c r="H219" s="119"/>
      <c r="I219" s="119"/>
    </row>
    <row r="220" spans="1:9" ht="25.5" hidden="1" x14ac:dyDescent="0.2">
      <c r="A220" s="117" t="s">
        <v>89</v>
      </c>
      <c r="B220" s="113" t="s">
        <v>67</v>
      </c>
      <c r="C220" s="124">
        <f>SUMIFS('Rozpočet projektu'!$G$10:$G$4986,'Rozpočet projektu'!$I$10:$I$4986,$A220&amp;"*",'Rozpočet projektu'!$C$10:$C$4986,$B220)</f>
        <v>0</v>
      </c>
      <c r="D220" s="124" t="str">
        <f t="shared" si="7"/>
        <v/>
      </c>
      <c r="E220" s="124" t="str">
        <f t="shared" si="8"/>
        <v/>
      </c>
      <c r="F220" s="119"/>
      <c r="G220" s="119"/>
      <c r="H220" s="119"/>
      <c r="I220" s="119"/>
    </row>
    <row r="221" spans="1:9" ht="38.25" hidden="1" x14ac:dyDescent="0.2">
      <c r="A221" s="117" t="s">
        <v>89</v>
      </c>
      <c r="B221" s="113" t="s">
        <v>68</v>
      </c>
      <c r="C221" s="124">
        <f>SUMIFS('Rozpočet projektu'!$G$10:$G$4986,'Rozpočet projektu'!$I$10:$I$4986,$A221&amp;"*",'Rozpočet projektu'!$C$10:$C$4986,$B221)</f>
        <v>0</v>
      </c>
      <c r="D221" s="124" t="str">
        <f t="shared" si="7"/>
        <v/>
      </c>
      <c r="E221" s="124" t="str">
        <f t="shared" si="8"/>
        <v/>
      </c>
      <c r="F221" s="119"/>
      <c r="G221" s="119"/>
      <c r="H221" s="119"/>
      <c r="I221" s="119"/>
    </row>
    <row r="222" spans="1:9" hidden="1" x14ac:dyDescent="0.2">
      <c r="A222" s="117" t="s">
        <v>90</v>
      </c>
      <c r="B222" s="113" t="s">
        <v>43</v>
      </c>
      <c r="C222" s="124">
        <f>SUMIFS('Rozpočet projektu'!$G$10:$G$4986,'Rozpočet projektu'!$I$10:$I$4986,$A222&amp;"*",'Rozpočet projektu'!$C$10:$C$4986,$B222)</f>
        <v>0</v>
      </c>
      <c r="D222" s="124" t="str">
        <f t="shared" si="7"/>
        <v/>
      </c>
      <c r="E222" s="124" t="str">
        <f t="shared" si="8"/>
        <v/>
      </c>
      <c r="F222" s="119"/>
      <c r="G222" s="119"/>
      <c r="H222" s="119"/>
      <c r="I222" s="119"/>
    </row>
    <row r="223" spans="1:9" ht="25.5" hidden="1" x14ac:dyDescent="0.2">
      <c r="A223" s="117" t="s">
        <v>90</v>
      </c>
      <c r="B223" s="113" t="s">
        <v>44</v>
      </c>
      <c r="C223" s="124">
        <f>SUMIFS('Rozpočet projektu'!$G$10:$G$4986,'Rozpočet projektu'!$I$10:$I$4986,$A223&amp;"*",'Rozpočet projektu'!$C$10:$C$4986,$B223)</f>
        <v>0</v>
      </c>
      <c r="D223" s="124" t="str">
        <f t="shared" si="7"/>
        <v/>
      </c>
      <c r="E223" s="124" t="str">
        <f t="shared" si="8"/>
        <v/>
      </c>
      <c r="F223" s="119"/>
      <c r="G223" s="119"/>
      <c r="H223" s="119"/>
      <c r="I223" s="119"/>
    </row>
    <row r="224" spans="1:9" ht="38.25" hidden="1" x14ac:dyDescent="0.2">
      <c r="A224" s="117" t="s">
        <v>90</v>
      </c>
      <c r="B224" s="113" t="s">
        <v>45</v>
      </c>
      <c r="C224" s="124">
        <f>SUMIFS('Rozpočet projektu'!$G$10:$G$4986,'Rozpočet projektu'!$I$10:$I$4986,$A224&amp;"*",'Rozpočet projektu'!$C$10:$C$4986,$B224)</f>
        <v>0</v>
      </c>
      <c r="D224" s="124" t="str">
        <f t="shared" si="7"/>
        <v/>
      </c>
      <c r="E224" s="124" t="str">
        <f t="shared" si="8"/>
        <v/>
      </c>
      <c r="F224" s="119"/>
      <c r="G224" s="119"/>
      <c r="H224" s="119"/>
      <c r="I224" s="119"/>
    </row>
    <row r="225" spans="1:9" hidden="1" x14ac:dyDescent="0.2">
      <c r="A225" s="117" t="s">
        <v>90</v>
      </c>
      <c r="B225" s="113" t="s">
        <v>46</v>
      </c>
      <c r="C225" s="124">
        <f>SUMIFS('Rozpočet projektu'!$G$10:$G$4986,'Rozpočet projektu'!$I$10:$I$4986,$A225&amp;"*",'Rozpočet projektu'!$C$10:$C$4986,$B225)</f>
        <v>0</v>
      </c>
      <c r="D225" s="124" t="str">
        <f t="shared" si="7"/>
        <v/>
      </c>
      <c r="E225" s="124" t="str">
        <f t="shared" si="8"/>
        <v/>
      </c>
      <c r="F225" s="119"/>
      <c r="G225" s="119"/>
      <c r="H225" s="119"/>
      <c r="I225" s="119"/>
    </row>
    <row r="226" spans="1:9" ht="51" hidden="1" x14ac:dyDescent="0.2">
      <c r="A226" s="117" t="s">
        <v>90</v>
      </c>
      <c r="B226" s="113" t="s">
        <v>47</v>
      </c>
      <c r="C226" s="124">
        <f>SUMIFS('Rozpočet projektu'!$G$10:$G$4986,'Rozpočet projektu'!$I$10:$I$4986,$A226&amp;"*",'Rozpočet projektu'!$C$10:$C$4986,$B226)</f>
        <v>0</v>
      </c>
      <c r="D226" s="124" t="str">
        <f t="shared" si="7"/>
        <v/>
      </c>
      <c r="E226" s="124" t="str">
        <f t="shared" si="8"/>
        <v/>
      </c>
      <c r="F226" s="119"/>
      <c r="G226" s="119"/>
      <c r="H226" s="119"/>
      <c r="I226" s="119"/>
    </row>
    <row r="227" spans="1:9" ht="25.5" hidden="1" x14ac:dyDescent="0.2">
      <c r="A227" s="117" t="s">
        <v>90</v>
      </c>
      <c r="B227" s="113" t="s">
        <v>48</v>
      </c>
      <c r="C227" s="124">
        <f>SUMIFS('Rozpočet projektu'!$G$10:$G$4986,'Rozpočet projektu'!$I$10:$I$4986,$A227&amp;"*",'Rozpočet projektu'!$C$10:$C$4986,$B227)</f>
        <v>0</v>
      </c>
      <c r="D227" s="124" t="str">
        <f t="shared" si="7"/>
        <v/>
      </c>
      <c r="E227" s="124" t="str">
        <f t="shared" si="8"/>
        <v/>
      </c>
      <c r="F227" s="119"/>
      <c r="G227" s="119"/>
      <c r="H227" s="119"/>
      <c r="I227" s="119"/>
    </row>
    <row r="228" spans="1:9" hidden="1" x14ac:dyDescent="0.2">
      <c r="A228" s="117" t="s">
        <v>90</v>
      </c>
      <c r="B228" s="113" t="s">
        <v>49</v>
      </c>
      <c r="C228" s="124">
        <f>SUMIFS('Rozpočet projektu'!$G$10:$G$4986,'Rozpočet projektu'!$I$10:$I$4986,$A228&amp;"*",'Rozpočet projektu'!$C$10:$C$4986,$B228)</f>
        <v>0</v>
      </c>
      <c r="D228" s="124" t="str">
        <f t="shared" si="7"/>
        <v/>
      </c>
      <c r="E228" s="124" t="str">
        <f t="shared" si="8"/>
        <v/>
      </c>
      <c r="F228" s="119"/>
      <c r="G228" s="119"/>
      <c r="H228" s="119"/>
      <c r="I228" s="119"/>
    </row>
    <row r="229" spans="1:9" ht="38.25" hidden="1" x14ac:dyDescent="0.2">
      <c r="A229" s="117" t="s">
        <v>90</v>
      </c>
      <c r="B229" s="113" t="s">
        <v>50</v>
      </c>
      <c r="C229" s="124">
        <f>SUMIFS('Rozpočet projektu'!$G$10:$G$4986,'Rozpočet projektu'!$I$10:$I$4986,$A229&amp;"*",'Rozpočet projektu'!$C$10:$C$4986,$B229)</f>
        <v>0</v>
      </c>
      <c r="D229" s="124" t="str">
        <f t="shared" si="7"/>
        <v/>
      </c>
      <c r="E229" s="124" t="str">
        <f t="shared" si="8"/>
        <v/>
      </c>
      <c r="F229" s="119"/>
      <c r="G229" s="119"/>
      <c r="H229" s="119"/>
      <c r="I229" s="119"/>
    </row>
    <row r="230" spans="1:9" hidden="1" x14ac:dyDescent="0.2">
      <c r="A230" s="117" t="s">
        <v>90</v>
      </c>
      <c r="B230" s="128" t="s">
        <v>51</v>
      </c>
      <c r="C230" s="124">
        <f>SUMIFS('Rozpočet projektu'!$G$10:$G$4986,'Rozpočet projektu'!$I$10:$I$4986,$A230&amp;"*",'Rozpočet projektu'!$C$10:$C$4986,$B230)</f>
        <v>0</v>
      </c>
      <c r="D230" s="129" t="str">
        <f t="shared" si="7"/>
        <v/>
      </c>
      <c r="E230" s="129" t="str">
        <f t="shared" si="8"/>
        <v/>
      </c>
      <c r="F230" s="119"/>
      <c r="G230" s="119"/>
      <c r="H230" s="119"/>
      <c r="I230" s="119"/>
    </row>
    <row r="231" spans="1:9" ht="38.25" hidden="1" x14ac:dyDescent="0.2">
      <c r="A231" s="117" t="s">
        <v>90</v>
      </c>
      <c r="B231" s="113" t="s">
        <v>52</v>
      </c>
      <c r="C231" s="124">
        <f>SUMIFS('Rozpočet projektu'!$G$10:$G$4986,'Rozpočet projektu'!$I$10:$I$4986,$A231&amp;"*",'Rozpočet projektu'!$C$10:$C$4986,$B231)</f>
        <v>0</v>
      </c>
      <c r="D231" s="124" t="str">
        <f t="shared" si="7"/>
        <v/>
      </c>
      <c r="E231" s="124" t="str">
        <f t="shared" si="8"/>
        <v/>
      </c>
      <c r="F231" s="119"/>
      <c r="G231" s="119"/>
      <c r="H231" s="119"/>
      <c r="I231" s="119"/>
    </row>
    <row r="232" spans="1:9" ht="25.5" hidden="1" x14ac:dyDescent="0.2">
      <c r="A232" s="117" t="s">
        <v>90</v>
      </c>
      <c r="B232" s="113" t="s">
        <v>53</v>
      </c>
      <c r="C232" s="124">
        <f>SUMIFS('Rozpočet projektu'!$G$10:$G$4986,'Rozpočet projektu'!$I$10:$I$4986,$A232&amp;"*",'Rozpočet projektu'!$C$10:$C$4986,$B232)</f>
        <v>0</v>
      </c>
      <c r="D232" s="124" t="str">
        <f t="shared" si="7"/>
        <v/>
      </c>
      <c r="E232" s="124" t="str">
        <f t="shared" si="8"/>
        <v/>
      </c>
      <c r="F232" s="119"/>
      <c r="G232" s="119"/>
      <c r="H232" s="119"/>
      <c r="I232" s="119"/>
    </row>
    <row r="233" spans="1:9" ht="51" hidden="1" x14ac:dyDescent="0.2">
      <c r="A233" s="117" t="s">
        <v>90</v>
      </c>
      <c r="B233" s="113" t="s">
        <v>54</v>
      </c>
      <c r="C233" s="124">
        <f>SUMIFS('Rozpočet projektu'!$G$10:$G$4986,'Rozpočet projektu'!$I$10:$I$4986,$A233&amp;"*",'Rozpočet projektu'!$C$10:$C$4986,$B233)</f>
        <v>0</v>
      </c>
      <c r="D233" s="124" t="str">
        <f t="shared" si="7"/>
        <v/>
      </c>
      <c r="E233" s="124" t="str">
        <f t="shared" si="8"/>
        <v/>
      </c>
      <c r="F233" s="119"/>
      <c r="G233" s="119"/>
      <c r="H233" s="119"/>
      <c r="I233" s="119"/>
    </row>
    <row r="234" spans="1:9" ht="25.5" hidden="1" x14ac:dyDescent="0.2">
      <c r="A234" s="117" t="s">
        <v>90</v>
      </c>
      <c r="B234" s="113" t="s">
        <v>55</v>
      </c>
      <c r="C234" s="124">
        <f>SUMIFS('Rozpočet projektu'!$G$10:$G$4986,'Rozpočet projektu'!$I$10:$I$4986,$A234&amp;"*",'Rozpočet projektu'!$C$10:$C$4986,$B234)</f>
        <v>0</v>
      </c>
      <c r="D234" s="124" t="str">
        <f t="shared" si="7"/>
        <v/>
      </c>
      <c r="E234" s="124" t="str">
        <f t="shared" si="8"/>
        <v/>
      </c>
      <c r="F234" s="119"/>
      <c r="G234" s="119"/>
      <c r="H234" s="119"/>
      <c r="I234" s="119"/>
    </row>
    <row r="235" spans="1:9" ht="25.5" hidden="1" x14ac:dyDescent="0.2">
      <c r="A235" s="117" t="s">
        <v>90</v>
      </c>
      <c r="B235" s="128" t="s">
        <v>56</v>
      </c>
      <c r="C235" s="124">
        <f>SUMIFS('Rozpočet projektu'!$G$10:$G$4986,'Rozpočet projektu'!$I$10:$I$4986,$A235&amp;"*",'Rozpočet projektu'!$C$10:$C$4986,$B235)</f>
        <v>0</v>
      </c>
      <c r="D235" s="129" t="str">
        <f t="shared" si="7"/>
        <v/>
      </c>
      <c r="E235" s="129" t="str">
        <f t="shared" si="8"/>
        <v/>
      </c>
      <c r="F235" s="119"/>
      <c r="G235" s="119"/>
      <c r="H235" s="119"/>
      <c r="I235" s="119"/>
    </row>
    <row r="236" spans="1:9" hidden="1" x14ac:dyDescent="0.2">
      <c r="A236" s="117" t="s">
        <v>90</v>
      </c>
      <c r="B236" s="128" t="s">
        <v>57</v>
      </c>
      <c r="C236" s="124">
        <f>SUMIFS('Rozpočet projektu'!$G$10:$G$4986,'Rozpočet projektu'!$I$10:$I$4986,$A236&amp;"*",'Rozpočet projektu'!$C$10:$C$4986,$B236)</f>
        <v>0</v>
      </c>
      <c r="D236" s="129" t="str">
        <f t="shared" si="7"/>
        <v/>
      </c>
      <c r="E236" s="129" t="str">
        <f t="shared" si="8"/>
        <v/>
      </c>
      <c r="F236" s="119"/>
      <c r="G236" s="119"/>
      <c r="H236" s="119"/>
      <c r="I236" s="119"/>
    </row>
    <row r="237" spans="1:9" ht="25.5" hidden="1" x14ac:dyDescent="0.2">
      <c r="A237" s="117" t="s">
        <v>90</v>
      </c>
      <c r="B237" s="128" t="s">
        <v>58</v>
      </c>
      <c r="C237" s="124">
        <f>SUMIFS('Rozpočet projektu'!$G$10:$G$4986,'Rozpočet projektu'!$I$10:$I$4986,$A237&amp;"*",'Rozpočet projektu'!$C$10:$C$4986,$B237)</f>
        <v>0</v>
      </c>
      <c r="D237" s="129" t="str">
        <f t="shared" si="7"/>
        <v/>
      </c>
      <c r="E237" s="129" t="str">
        <f t="shared" si="8"/>
        <v/>
      </c>
      <c r="F237" s="119"/>
      <c r="G237" s="119"/>
      <c r="H237" s="119"/>
      <c r="I237" s="119"/>
    </row>
    <row r="238" spans="1:9" ht="25.5" hidden="1" x14ac:dyDescent="0.2">
      <c r="A238" s="117" t="s">
        <v>90</v>
      </c>
      <c r="B238" s="113" t="s">
        <v>59</v>
      </c>
      <c r="C238" s="124">
        <f>SUMIFS('Rozpočet projektu'!$G$10:$G$4986,'Rozpočet projektu'!$I$10:$I$4986,$A238&amp;"*",'Rozpočet projektu'!$C$10:$C$4986,$B238)</f>
        <v>0</v>
      </c>
      <c r="D238" s="124" t="str">
        <f t="shared" si="7"/>
        <v/>
      </c>
      <c r="E238" s="124" t="str">
        <f t="shared" si="8"/>
        <v/>
      </c>
      <c r="F238" s="119"/>
      <c r="G238" s="119"/>
      <c r="H238" s="119"/>
      <c r="I238" s="119"/>
    </row>
    <row r="239" spans="1:9" hidden="1" x14ac:dyDescent="0.2">
      <c r="A239" s="117" t="s">
        <v>90</v>
      </c>
      <c r="B239" s="113" t="s">
        <v>60</v>
      </c>
      <c r="C239" s="124">
        <f>SUMIFS('Rozpočet projektu'!$G$10:$G$4986,'Rozpočet projektu'!$I$10:$I$4986,$A239&amp;"*",'Rozpočet projektu'!$C$10:$C$4986,$B239)</f>
        <v>0</v>
      </c>
      <c r="D239" s="124" t="str">
        <f t="shared" si="7"/>
        <v/>
      </c>
      <c r="E239" s="124" t="str">
        <f t="shared" si="8"/>
        <v/>
      </c>
      <c r="F239" s="119"/>
      <c r="G239" s="119"/>
      <c r="H239" s="119"/>
      <c r="I239" s="119"/>
    </row>
    <row r="240" spans="1:9" ht="25.5" hidden="1" x14ac:dyDescent="0.2">
      <c r="A240" s="117" t="s">
        <v>90</v>
      </c>
      <c r="B240" s="113" t="s">
        <v>61</v>
      </c>
      <c r="C240" s="124">
        <f>SUMIFS('Rozpočet projektu'!$G$10:$G$4986,'Rozpočet projektu'!$I$10:$I$4986,$A240&amp;"*",'Rozpočet projektu'!$C$10:$C$4986,$B240)</f>
        <v>0</v>
      </c>
      <c r="D240" s="124" t="str">
        <f t="shared" si="7"/>
        <v/>
      </c>
      <c r="E240" s="124" t="str">
        <f t="shared" si="8"/>
        <v/>
      </c>
      <c r="F240" s="119"/>
      <c r="G240" s="119"/>
      <c r="H240" s="119"/>
      <c r="I240" s="119"/>
    </row>
    <row r="241" spans="1:9" ht="76.5" hidden="1" x14ac:dyDescent="0.2">
      <c r="A241" s="117" t="s">
        <v>90</v>
      </c>
      <c r="B241" s="113" t="s">
        <v>62</v>
      </c>
      <c r="C241" s="124">
        <f>SUMIFS('Rozpočet projektu'!$G$10:$G$4986,'Rozpočet projektu'!$I$10:$I$4986,$A241&amp;"*",'Rozpočet projektu'!$C$10:$C$4986,$B241)</f>
        <v>0</v>
      </c>
      <c r="D241" s="124" t="str">
        <f t="shared" si="7"/>
        <v/>
      </c>
      <c r="E241" s="124" t="str">
        <f t="shared" si="8"/>
        <v/>
      </c>
      <c r="F241" s="119"/>
      <c r="G241" s="119"/>
      <c r="H241" s="119"/>
      <c r="I241" s="119"/>
    </row>
    <row r="242" spans="1:9" ht="102" hidden="1" x14ac:dyDescent="0.2">
      <c r="A242" s="117" t="s">
        <v>90</v>
      </c>
      <c r="B242" s="113" t="s">
        <v>63</v>
      </c>
      <c r="C242" s="124">
        <f>SUMIFS('Rozpočet projektu'!$G$10:$G$4986,'Rozpočet projektu'!$I$10:$I$4986,$A242&amp;"*",'Rozpočet projektu'!$C$10:$C$4986,$B242)</f>
        <v>0</v>
      </c>
      <c r="D242" s="124" t="str">
        <f t="shared" si="7"/>
        <v/>
      </c>
      <c r="E242" s="124" t="str">
        <f t="shared" si="8"/>
        <v/>
      </c>
      <c r="F242" s="119"/>
      <c r="G242" s="119"/>
      <c r="H242" s="119"/>
      <c r="I242" s="119"/>
    </row>
    <row r="243" spans="1:9" ht="76.5" hidden="1" x14ac:dyDescent="0.2">
      <c r="A243" s="117" t="s">
        <v>90</v>
      </c>
      <c r="B243" s="113" t="s">
        <v>162</v>
      </c>
      <c r="C243" s="124">
        <f>SUMIFS('Rozpočet projektu'!$G$10:$G$4986,'Rozpočet projektu'!$I$10:$I$4986,$A243&amp;"*",'Rozpočet projektu'!$C$10:$C$4986,$B243)</f>
        <v>0</v>
      </c>
      <c r="D243" s="124" t="str">
        <f t="shared" si="7"/>
        <v/>
      </c>
      <c r="E243" s="124" t="str">
        <f t="shared" si="8"/>
        <v/>
      </c>
      <c r="F243" s="119"/>
      <c r="G243" s="119"/>
      <c r="H243" s="119"/>
      <c r="I243" s="119"/>
    </row>
    <row r="244" spans="1:9" ht="63.75" hidden="1" x14ac:dyDescent="0.2">
      <c r="A244" s="117" t="s">
        <v>90</v>
      </c>
      <c r="B244" s="113" t="s">
        <v>64</v>
      </c>
      <c r="C244" s="124">
        <f>SUMIFS('Rozpočet projektu'!$G$10:$G$4986,'Rozpočet projektu'!$I$10:$I$4986,$A244&amp;"*",'Rozpočet projektu'!$C$10:$C$4986,$B244)</f>
        <v>0</v>
      </c>
      <c r="D244" s="124" t="str">
        <f t="shared" si="7"/>
        <v/>
      </c>
      <c r="E244" s="124" t="str">
        <f t="shared" si="8"/>
        <v/>
      </c>
      <c r="F244" s="119"/>
      <c r="G244" s="119"/>
      <c r="H244" s="119"/>
      <c r="I244" s="119"/>
    </row>
    <row r="245" spans="1:9" ht="38.25" hidden="1" x14ac:dyDescent="0.2">
      <c r="A245" s="117" t="s">
        <v>90</v>
      </c>
      <c r="B245" s="113" t="s">
        <v>65</v>
      </c>
      <c r="C245" s="124">
        <f>SUMIFS('Rozpočet projektu'!$G$10:$G$4986,'Rozpočet projektu'!$I$10:$I$4986,$A245&amp;"*",'Rozpočet projektu'!$C$10:$C$4986,$B245)</f>
        <v>0</v>
      </c>
      <c r="D245" s="124" t="str">
        <f t="shared" si="7"/>
        <v/>
      </c>
      <c r="E245" s="124" t="str">
        <f t="shared" si="8"/>
        <v/>
      </c>
      <c r="F245" s="119"/>
      <c r="G245" s="119"/>
      <c r="H245" s="119"/>
      <c r="I245" s="119"/>
    </row>
    <row r="246" spans="1:9" ht="25.5" hidden="1" x14ac:dyDescent="0.2">
      <c r="A246" s="117" t="s">
        <v>90</v>
      </c>
      <c r="B246" s="113" t="s">
        <v>66</v>
      </c>
      <c r="C246" s="124">
        <f>SUMIFS('Rozpočet projektu'!$G$10:$G$4986,'Rozpočet projektu'!$I$10:$I$4986,$A246&amp;"*",'Rozpočet projektu'!$C$10:$C$4986,$B246)</f>
        <v>0</v>
      </c>
      <c r="D246" s="124" t="str">
        <f t="shared" si="7"/>
        <v/>
      </c>
      <c r="E246" s="124" t="str">
        <f t="shared" si="8"/>
        <v/>
      </c>
      <c r="F246" s="119"/>
      <c r="G246" s="119"/>
      <c r="H246" s="119"/>
      <c r="I246" s="119"/>
    </row>
    <row r="247" spans="1:9" ht="25.5" hidden="1" x14ac:dyDescent="0.2">
      <c r="A247" s="117" t="s">
        <v>90</v>
      </c>
      <c r="B247" s="113" t="s">
        <v>67</v>
      </c>
      <c r="C247" s="124">
        <f>SUMIFS('Rozpočet projektu'!$G$10:$G$4986,'Rozpočet projektu'!$I$10:$I$4986,$A247&amp;"*",'Rozpočet projektu'!$C$10:$C$4986,$B247)</f>
        <v>0</v>
      </c>
      <c r="D247" s="124" t="str">
        <f t="shared" si="7"/>
        <v/>
      </c>
      <c r="E247" s="124" t="str">
        <f t="shared" si="8"/>
        <v/>
      </c>
      <c r="F247" s="119"/>
      <c r="G247" s="119"/>
      <c r="H247" s="119"/>
      <c r="I247" s="119"/>
    </row>
    <row r="248" spans="1:9" ht="38.25" hidden="1" x14ac:dyDescent="0.2">
      <c r="A248" s="117" t="s">
        <v>90</v>
      </c>
      <c r="B248" s="113" t="s">
        <v>68</v>
      </c>
      <c r="C248" s="124">
        <f>SUMIFS('Rozpočet projektu'!$G$10:$G$4986,'Rozpočet projektu'!$I$10:$I$4986,$A248&amp;"*",'Rozpočet projektu'!$C$10:$C$4986,$B248)</f>
        <v>0</v>
      </c>
      <c r="D248" s="124" t="str">
        <f t="shared" si="7"/>
        <v/>
      </c>
      <c r="E248" s="124" t="str">
        <f t="shared" si="8"/>
        <v/>
      </c>
      <c r="F248" s="119"/>
      <c r="G248" s="119"/>
      <c r="H248" s="119"/>
      <c r="I248" s="119"/>
    </row>
    <row r="249" spans="1:9" hidden="1" x14ac:dyDescent="0.2">
      <c r="A249" s="117" t="s">
        <v>92</v>
      </c>
      <c r="B249" s="113" t="s">
        <v>43</v>
      </c>
      <c r="C249" s="124">
        <f>SUMIFS('Rozpočet projektu'!$G$10:$G$4986,'Rozpočet projektu'!$I$10:$I$4986,$A249&amp;"*",'Rozpočet projektu'!$C$10:$C$4986,$B249)</f>
        <v>0</v>
      </c>
      <c r="D249" s="124" t="str">
        <f t="shared" si="7"/>
        <v/>
      </c>
      <c r="E249" s="124" t="str">
        <f t="shared" si="8"/>
        <v/>
      </c>
      <c r="F249" s="119"/>
      <c r="G249" s="119"/>
      <c r="H249" s="119"/>
      <c r="I249" s="119"/>
    </row>
    <row r="250" spans="1:9" ht="25.5" hidden="1" x14ac:dyDescent="0.2">
      <c r="A250" s="117" t="s">
        <v>92</v>
      </c>
      <c r="B250" s="113" t="s">
        <v>44</v>
      </c>
      <c r="C250" s="124">
        <f>SUMIFS('Rozpočet projektu'!$G$10:$G$4986,'Rozpočet projektu'!$I$10:$I$4986,$A250&amp;"*",'Rozpočet projektu'!$C$10:$C$4986,$B250)</f>
        <v>0</v>
      </c>
      <c r="D250" s="124" t="str">
        <f t="shared" si="7"/>
        <v/>
      </c>
      <c r="E250" s="124" t="str">
        <f t="shared" si="8"/>
        <v/>
      </c>
      <c r="F250" s="119"/>
      <c r="G250" s="119"/>
      <c r="H250" s="119"/>
      <c r="I250" s="119"/>
    </row>
    <row r="251" spans="1:9" ht="38.25" hidden="1" x14ac:dyDescent="0.2">
      <c r="A251" s="117" t="s">
        <v>92</v>
      </c>
      <c r="B251" s="113" t="s">
        <v>45</v>
      </c>
      <c r="C251" s="124">
        <f>SUMIFS('Rozpočet projektu'!$G$10:$G$4986,'Rozpočet projektu'!$I$10:$I$4986,$A251&amp;"*",'Rozpočet projektu'!$C$10:$C$4986,$B251)</f>
        <v>0</v>
      </c>
      <c r="D251" s="124" t="str">
        <f t="shared" si="7"/>
        <v/>
      </c>
      <c r="E251" s="124" t="str">
        <f t="shared" si="8"/>
        <v/>
      </c>
      <c r="F251" s="119"/>
      <c r="G251" s="119"/>
      <c r="H251" s="119"/>
      <c r="I251" s="119"/>
    </row>
    <row r="252" spans="1:9" hidden="1" x14ac:dyDescent="0.2">
      <c r="A252" s="117" t="s">
        <v>92</v>
      </c>
      <c r="B252" s="113" t="s">
        <v>46</v>
      </c>
      <c r="C252" s="124">
        <f>SUMIFS('Rozpočet projektu'!$G$10:$G$4986,'Rozpočet projektu'!$I$10:$I$4986,$A252&amp;"*",'Rozpočet projektu'!$C$10:$C$4986,$B252)</f>
        <v>0</v>
      </c>
      <c r="D252" s="124" t="str">
        <f t="shared" si="7"/>
        <v/>
      </c>
      <c r="E252" s="124" t="str">
        <f t="shared" si="8"/>
        <v/>
      </c>
      <c r="F252" s="119"/>
      <c r="G252" s="119"/>
      <c r="H252" s="119"/>
      <c r="I252" s="119"/>
    </row>
    <row r="253" spans="1:9" ht="51" hidden="1" x14ac:dyDescent="0.2">
      <c r="A253" s="117" t="s">
        <v>92</v>
      </c>
      <c r="B253" s="113" t="s">
        <v>47</v>
      </c>
      <c r="C253" s="124">
        <f>SUMIFS('Rozpočet projektu'!$G$10:$G$4986,'Rozpočet projektu'!$I$10:$I$4986,$A253&amp;"*",'Rozpočet projektu'!$C$10:$C$4986,$B253)</f>
        <v>0</v>
      </c>
      <c r="D253" s="124" t="str">
        <f t="shared" si="7"/>
        <v/>
      </c>
      <c r="E253" s="124" t="str">
        <f t="shared" si="8"/>
        <v/>
      </c>
      <c r="F253" s="119"/>
      <c r="G253" s="119"/>
      <c r="H253" s="119"/>
      <c r="I253" s="119"/>
    </row>
    <row r="254" spans="1:9" ht="25.5" hidden="1" x14ac:dyDescent="0.2">
      <c r="A254" s="117" t="s">
        <v>92</v>
      </c>
      <c r="B254" s="113" t="s">
        <v>48</v>
      </c>
      <c r="C254" s="124">
        <f>SUMIFS('Rozpočet projektu'!$G$10:$G$4986,'Rozpočet projektu'!$I$10:$I$4986,$A254&amp;"*",'Rozpočet projektu'!$C$10:$C$4986,$B254)</f>
        <v>0</v>
      </c>
      <c r="D254" s="124" t="str">
        <f t="shared" si="7"/>
        <v/>
      </c>
      <c r="E254" s="124" t="str">
        <f t="shared" si="8"/>
        <v/>
      </c>
      <c r="F254" s="119"/>
      <c r="G254" s="119"/>
      <c r="H254" s="119"/>
      <c r="I254" s="119"/>
    </row>
    <row r="255" spans="1:9" hidden="1" x14ac:dyDescent="0.2">
      <c r="A255" s="117" t="s">
        <v>92</v>
      </c>
      <c r="B255" s="113" t="s">
        <v>49</v>
      </c>
      <c r="C255" s="124">
        <f>SUMIFS('Rozpočet projektu'!$G$10:$G$4986,'Rozpočet projektu'!$I$10:$I$4986,$A255&amp;"*",'Rozpočet projektu'!$C$10:$C$4986,$B255)</f>
        <v>0</v>
      </c>
      <c r="D255" s="124" t="str">
        <f t="shared" si="7"/>
        <v/>
      </c>
      <c r="E255" s="124" t="str">
        <f t="shared" si="8"/>
        <v/>
      </c>
      <c r="F255" s="119"/>
      <c r="G255" s="119"/>
      <c r="H255" s="119"/>
      <c r="I255" s="119"/>
    </row>
    <row r="256" spans="1:9" ht="38.25" hidden="1" x14ac:dyDescent="0.2">
      <c r="A256" s="117" t="s">
        <v>92</v>
      </c>
      <c r="B256" s="113" t="s">
        <v>50</v>
      </c>
      <c r="C256" s="124">
        <f>SUMIFS('Rozpočet projektu'!$G$10:$G$4986,'Rozpočet projektu'!$I$10:$I$4986,$A256&amp;"*",'Rozpočet projektu'!$C$10:$C$4986,$B256)</f>
        <v>0</v>
      </c>
      <c r="D256" s="124" t="str">
        <f t="shared" si="7"/>
        <v/>
      </c>
      <c r="E256" s="124" t="str">
        <f t="shared" si="8"/>
        <v/>
      </c>
      <c r="F256" s="119"/>
      <c r="G256" s="119"/>
      <c r="H256" s="119"/>
      <c r="I256" s="119"/>
    </row>
    <row r="257" spans="1:9" hidden="1" x14ac:dyDescent="0.2">
      <c r="A257" s="117" t="s">
        <v>92</v>
      </c>
      <c r="B257" s="113" t="s">
        <v>51</v>
      </c>
      <c r="C257" s="124">
        <f>SUMIFS('Rozpočet projektu'!$G$10:$G$4986,'Rozpočet projektu'!$I$10:$I$4986,$A257&amp;"*",'Rozpočet projektu'!$C$10:$C$4986,$B257)</f>
        <v>0</v>
      </c>
      <c r="D257" s="124" t="str">
        <f t="shared" si="7"/>
        <v/>
      </c>
      <c r="E257" s="124" t="str">
        <f t="shared" si="8"/>
        <v/>
      </c>
      <c r="F257" s="119"/>
      <c r="G257" s="119"/>
      <c r="H257" s="119"/>
      <c r="I257" s="119"/>
    </row>
    <row r="258" spans="1:9" ht="38.25" hidden="1" x14ac:dyDescent="0.2">
      <c r="A258" s="117" t="s">
        <v>92</v>
      </c>
      <c r="B258" s="113" t="s">
        <v>52</v>
      </c>
      <c r="C258" s="124">
        <f>SUMIFS('Rozpočet projektu'!$G$10:$G$4986,'Rozpočet projektu'!$I$10:$I$4986,$A258&amp;"*",'Rozpočet projektu'!$C$10:$C$4986,$B258)</f>
        <v>0</v>
      </c>
      <c r="D258" s="124" t="str">
        <f t="shared" si="7"/>
        <v/>
      </c>
      <c r="E258" s="124" t="str">
        <f t="shared" si="8"/>
        <v/>
      </c>
      <c r="F258" s="119"/>
      <c r="G258" s="119"/>
      <c r="H258" s="119"/>
      <c r="I258" s="119"/>
    </row>
    <row r="259" spans="1:9" ht="25.5" hidden="1" x14ac:dyDescent="0.2">
      <c r="A259" s="117" t="s">
        <v>92</v>
      </c>
      <c r="B259" s="113" t="s">
        <v>53</v>
      </c>
      <c r="C259" s="124">
        <f>SUMIFS('Rozpočet projektu'!$G$10:$G$4986,'Rozpočet projektu'!$I$10:$I$4986,$A259&amp;"*",'Rozpočet projektu'!$C$10:$C$4986,$B259)</f>
        <v>0</v>
      </c>
      <c r="D259" s="124" t="str">
        <f t="shared" si="7"/>
        <v/>
      </c>
      <c r="E259" s="124" t="str">
        <f t="shared" si="8"/>
        <v/>
      </c>
      <c r="F259" s="119"/>
      <c r="G259" s="119"/>
      <c r="H259" s="119"/>
      <c r="I259" s="119"/>
    </row>
    <row r="260" spans="1:9" ht="51" hidden="1" x14ac:dyDescent="0.2">
      <c r="A260" s="117" t="s">
        <v>92</v>
      </c>
      <c r="B260" s="113" t="s">
        <v>54</v>
      </c>
      <c r="C260" s="124">
        <f>SUMIFS('Rozpočet projektu'!$G$10:$G$4986,'Rozpočet projektu'!$I$10:$I$4986,$A260&amp;"*",'Rozpočet projektu'!$C$10:$C$4986,$B260)</f>
        <v>0</v>
      </c>
      <c r="D260" s="124" t="str">
        <f t="shared" si="7"/>
        <v/>
      </c>
      <c r="E260" s="124" t="str">
        <f t="shared" si="8"/>
        <v/>
      </c>
      <c r="F260" s="119"/>
      <c r="G260" s="119"/>
      <c r="H260" s="119"/>
      <c r="I260" s="119"/>
    </row>
    <row r="261" spans="1:9" ht="25.5" hidden="1" x14ac:dyDescent="0.2">
      <c r="A261" s="117" t="s">
        <v>92</v>
      </c>
      <c r="B261" s="113" t="s">
        <v>55</v>
      </c>
      <c r="C261" s="124">
        <f>SUMIFS('Rozpočet projektu'!$G$10:$G$4986,'Rozpočet projektu'!$I$10:$I$4986,$A261&amp;"*",'Rozpočet projektu'!$C$10:$C$4986,$B261)</f>
        <v>0</v>
      </c>
      <c r="D261" s="124" t="str">
        <f t="shared" si="7"/>
        <v/>
      </c>
      <c r="E261" s="124" t="str">
        <f t="shared" si="8"/>
        <v/>
      </c>
      <c r="F261" s="119"/>
      <c r="G261" s="119"/>
      <c r="H261" s="119"/>
      <c r="I261" s="119"/>
    </row>
    <row r="262" spans="1:9" ht="25.5" hidden="1" x14ac:dyDescent="0.2">
      <c r="A262" s="117" t="s">
        <v>92</v>
      </c>
      <c r="B262" s="113" t="s">
        <v>56</v>
      </c>
      <c r="C262" s="124">
        <f>SUMIFS('Rozpočet projektu'!$G$10:$G$4986,'Rozpočet projektu'!$I$10:$I$4986,$A262&amp;"*",'Rozpočet projektu'!$C$10:$C$4986,$B262)</f>
        <v>0</v>
      </c>
      <c r="D262" s="124" t="str">
        <f t="shared" ref="D262:D325" si="9">IFERROR(IF(IF(ROUND($D$2*C262,2)&gt;($D$2*C262),ROUND($D$2*C262,2)-ROUNDUP(ROUND($D$2*C262,2)-($D$2*C262),2),ROUND($D$2*C262,2))&gt;0,IF(ROUND($D$2*C262,2)&gt;($D$2*C262),ROUND($D$2*C262,2)-ROUNDUP(ROUND($D$2*C262,2)-($D$2*C262),2),ROUND($D$2*C262,2)),""),"")</f>
        <v/>
      </c>
      <c r="E262" s="124" t="str">
        <f t="shared" si="8"/>
        <v/>
      </c>
      <c r="F262" s="119"/>
      <c r="G262" s="119"/>
      <c r="H262" s="119"/>
      <c r="I262" s="119"/>
    </row>
    <row r="263" spans="1:9" hidden="1" x14ac:dyDescent="0.2">
      <c r="A263" s="117" t="s">
        <v>92</v>
      </c>
      <c r="B263" s="113" t="s">
        <v>57</v>
      </c>
      <c r="C263" s="124">
        <f>SUMIFS('Rozpočet projektu'!$G$10:$G$4986,'Rozpočet projektu'!$I$10:$I$4986,$A263&amp;"*",'Rozpočet projektu'!$C$10:$C$4986,$B263)</f>
        <v>0</v>
      </c>
      <c r="D263" s="124" t="str">
        <f t="shared" si="9"/>
        <v/>
      </c>
      <c r="E263" s="124" t="str">
        <f t="shared" ref="E263:E326" si="10">IFERROR(C263-D263,"")</f>
        <v/>
      </c>
      <c r="F263" s="119"/>
      <c r="G263" s="119"/>
      <c r="H263" s="119"/>
      <c r="I263" s="119"/>
    </row>
    <row r="264" spans="1:9" ht="25.5" hidden="1" x14ac:dyDescent="0.2">
      <c r="A264" s="117" t="s">
        <v>92</v>
      </c>
      <c r="B264" s="113" t="s">
        <v>58</v>
      </c>
      <c r="C264" s="124">
        <f>SUMIFS('Rozpočet projektu'!$G$10:$G$4986,'Rozpočet projektu'!$I$10:$I$4986,$A264&amp;"*",'Rozpočet projektu'!$C$10:$C$4986,$B264)</f>
        <v>0</v>
      </c>
      <c r="D264" s="124" t="str">
        <f t="shared" si="9"/>
        <v/>
      </c>
      <c r="E264" s="124" t="str">
        <f t="shared" si="10"/>
        <v/>
      </c>
      <c r="F264" s="119"/>
      <c r="G264" s="119"/>
      <c r="H264" s="119"/>
      <c r="I264" s="119"/>
    </row>
    <row r="265" spans="1:9" ht="25.5" hidden="1" x14ac:dyDescent="0.2">
      <c r="A265" s="117" t="s">
        <v>92</v>
      </c>
      <c r="B265" s="113" t="s">
        <v>59</v>
      </c>
      <c r="C265" s="124">
        <f>SUMIFS('Rozpočet projektu'!$G$10:$G$4986,'Rozpočet projektu'!$I$10:$I$4986,$A265&amp;"*",'Rozpočet projektu'!$C$10:$C$4986,$B265)</f>
        <v>0</v>
      </c>
      <c r="D265" s="124" t="str">
        <f t="shared" si="9"/>
        <v/>
      </c>
      <c r="E265" s="124" t="str">
        <f t="shared" si="10"/>
        <v/>
      </c>
      <c r="F265" s="119"/>
      <c r="G265" s="119"/>
      <c r="H265" s="119"/>
      <c r="I265" s="119"/>
    </row>
    <row r="266" spans="1:9" hidden="1" x14ac:dyDescent="0.2">
      <c r="A266" s="117" t="s">
        <v>92</v>
      </c>
      <c r="B266" s="113" t="s">
        <v>60</v>
      </c>
      <c r="C266" s="124">
        <f>SUMIFS('Rozpočet projektu'!$G$10:$G$4986,'Rozpočet projektu'!$I$10:$I$4986,$A266&amp;"*",'Rozpočet projektu'!$C$10:$C$4986,$B266)</f>
        <v>0</v>
      </c>
      <c r="D266" s="124" t="str">
        <f t="shared" si="9"/>
        <v/>
      </c>
      <c r="E266" s="124" t="str">
        <f t="shared" si="10"/>
        <v/>
      </c>
      <c r="F266" s="119"/>
      <c r="G266" s="119"/>
      <c r="H266" s="119"/>
      <c r="I266" s="119"/>
    </row>
    <row r="267" spans="1:9" ht="25.5" hidden="1" x14ac:dyDescent="0.2">
      <c r="A267" s="117" t="s">
        <v>92</v>
      </c>
      <c r="B267" s="113" t="s">
        <v>61</v>
      </c>
      <c r="C267" s="124">
        <f>SUMIFS('Rozpočet projektu'!$G$10:$G$4986,'Rozpočet projektu'!$I$10:$I$4986,$A267&amp;"*",'Rozpočet projektu'!$C$10:$C$4986,$B267)</f>
        <v>0</v>
      </c>
      <c r="D267" s="124" t="str">
        <f t="shared" si="9"/>
        <v/>
      </c>
      <c r="E267" s="124" t="str">
        <f t="shared" si="10"/>
        <v/>
      </c>
      <c r="F267" s="119"/>
      <c r="G267" s="119"/>
      <c r="H267" s="119"/>
      <c r="I267" s="119"/>
    </row>
    <row r="268" spans="1:9" ht="76.5" hidden="1" x14ac:dyDescent="0.2">
      <c r="A268" s="117" t="s">
        <v>92</v>
      </c>
      <c r="B268" s="113" t="s">
        <v>62</v>
      </c>
      <c r="C268" s="124">
        <f>SUMIFS('Rozpočet projektu'!$G$10:$G$4986,'Rozpočet projektu'!$I$10:$I$4986,$A268&amp;"*",'Rozpočet projektu'!$C$10:$C$4986,$B268)</f>
        <v>0</v>
      </c>
      <c r="D268" s="124" t="str">
        <f t="shared" si="9"/>
        <v/>
      </c>
      <c r="E268" s="124" t="str">
        <f t="shared" si="10"/>
        <v/>
      </c>
      <c r="F268" s="119"/>
      <c r="G268" s="119"/>
      <c r="H268" s="119"/>
      <c r="I268" s="119"/>
    </row>
    <row r="269" spans="1:9" ht="102" hidden="1" x14ac:dyDescent="0.2">
      <c r="A269" s="117" t="s">
        <v>92</v>
      </c>
      <c r="B269" s="113" t="s">
        <v>63</v>
      </c>
      <c r="C269" s="124">
        <f>SUMIFS('Rozpočet projektu'!$G$10:$G$4986,'Rozpočet projektu'!$I$10:$I$4986,$A269&amp;"*",'Rozpočet projektu'!$C$10:$C$4986,$B269)</f>
        <v>0</v>
      </c>
      <c r="D269" s="124" t="str">
        <f t="shared" si="9"/>
        <v/>
      </c>
      <c r="E269" s="124" t="str">
        <f t="shared" si="10"/>
        <v/>
      </c>
      <c r="F269" s="119"/>
      <c r="G269" s="119"/>
      <c r="H269" s="119"/>
      <c r="I269" s="119"/>
    </row>
    <row r="270" spans="1:9" ht="76.5" hidden="1" x14ac:dyDescent="0.2">
      <c r="A270" s="117" t="s">
        <v>92</v>
      </c>
      <c r="B270" s="113" t="s">
        <v>162</v>
      </c>
      <c r="C270" s="124">
        <f>SUMIFS('Rozpočet projektu'!$G$10:$G$4986,'Rozpočet projektu'!$I$10:$I$4986,$A270&amp;"*",'Rozpočet projektu'!$C$10:$C$4986,$B270)</f>
        <v>0</v>
      </c>
      <c r="D270" s="124" t="str">
        <f t="shared" si="9"/>
        <v/>
      </c>
      <c r="E270" s="124" t="str">
        <f t="shared" si="10"/>
        <v/>
      </c>
      <c r="F270" s="119"/>
      <c r="G270" s="119"/>
      <c r="H270" s="119"/>
      <c r="I270" s="119"/>
    </row>
    <row r="271" spans="1:9" ht="63.75" hidden="1" x14ac:dyDescent="0.2">
      <c r="A271" s="117" t="s">
        <v>92</v>
      </c>
      <c r="B271" s="113" t="s">
        <v>64</v>
      </c>
      <c r="C271" s="124">
        <f>SUMIFS('Rozpočet projektu'!$G$10:$G$4986,'Rozpočet projektu'!$I$10:$I$4986,$A271&amp;"*",'Rozpočet projektu'!$C$10:$C$4986,$B271)</f>
        <v>0</v>
      </c>
      <c r="D271" s="124" t="str">
        <f t="shared" si="9"/>
        <v/>
      </c>
      <c r="E271" s="124" t="str">
        <f t="shared" si="10"/>
        <v/>
      </c>
      <c r="F271" s="119"/>
      <c r="G271" s="119"/>
      <c r="H271" s="119"/>
      <c r="I271" s="119"/>
    </row>
    <row r="272" spans="1:9" ht="38.25" hidden="1" x14ac:dyDescent="0.2">
      <c r="A272" s="117" t="s">
        <v>92</v>
      </c>
      <c r="B272" s="113" t="s">
        <v>65</v>
      </c>
      <c r="C272" s="124">
        <f>SUMIFS('Rozpočet projektu'!$G$10:$G$4986,'Rozpočet projektu'!$I$10:$I$4986,$A272&amp;"*",'Rozpočet projektu'!$C$10:$C$4986,$B272)</f>
        <v>0</v>
      </c>
      <c r="D272" s="124" t="str">
        <f t="shared" si="9"/>
        <v/>
      </c>
      <c r="E272" s="124" t="str">
        <f t="shared" si="10"/>
        <v/>
      </c>
      <c r="F272" s="119"/>
      <c r="G272" s="119"/>
      <c r="H272" s="119"/>
      <c r="I272" s="119"/>
    </row>
    <row r="273" spans="1:9" ht="25.5" hidden="1" x14ac:dyDescent="0.2">
      <c r="A273" s="117" t="s">
        <v>92</v>
      </c>
      <c r="B273" s="113" t="s">
        <v>66</v>
      </c>
      <c r="C273" s="124">
        <f>SUMIFS('Rozpočet projektu'!$G$10:$G$4986,'Rozpočet projektu'!$I$10:$I$4986,$A273&amp;"*",'Rozpočet projektu'!$C$10:$C$4986,$B273)</f>
        <v>0</v>
      </c>
      <c r="D273" s="124" t="str">
        <f t="shared" si="9"/>
        <v/>
      </c>
      <c r="E273" s="124" t="str">
        <f t="shared" si="10"/>
        <v/>
      </c>
      <c r="F273" s="119"/>
      <c r="G273" s="119"/>
      <c r="H273" s="119"/>
      <c r="I273" s="119"/>
    </row>
    <row r="274" spans="1:9" ht="25.5" hidden="1" x14ac:dyDescent="0.2">
      <c r="A274" s="117" t="s">
        <v>92</v>
      </c>
      <c r="B274" s="113" t="s">
        <v>67</v>
      </c>
      <c r="C274" s="124">
        <f>SUMIFS('Rozpočet projektu'!$G$10:$G$4986,'Rozpočet projektu'!$I$10:$I$4986,$A274&amp;"*",'Rozpočet projektu'!$C$10:$C$4986,$B274)</f>
        <v>0</v>
      </c>
      <c r="D274" s="124" t="str">
        <f t="shared" si="9"/>
        <v/>
      </c>
      <c r="E274" s="124" t="str">
        <f t="shared" si="10"/>
        <v/>
      </c>
      <c r="F274" s="119"/>
      <c r="G274" s="119"/>
      <c r="H274" s="119"/>
      <c r="I274" s="119"/>
    </row>
    <row r="275" spans="1:9" ht="38.25" hidden="1" x14ac:dyDescent="0.2">
      <c r="A275" s="117" t="s">
        <v>92</v>
      </c>
      <c r="B275" s="113" t="s">
        <v>68</v>
      </c>
      <c r="C275" s="124">
        <f>SUMIFS('Rozpočet projektu'!$G$10:$G$4986,'Rozpočet projektu'!$I$10:$I$4986,$A275&amp;"*",'Rozpočet projektu'!$C$10:$C$4986,$B275)</f>
        <v>0</v>
      </c>
      <c r="D275" s="124" t="str">
        <f t="shared" si="9"/>
        <v/>
      </c>
      <c r="E275" s="124" t="str">
        <f t="shared" si="10"/>
        <v/>
      </c>
      <c r="F275" s="119"/>
      <c r="G275" s="119"/>
      <c r="H275" s="119"/>
      <c r="I275" s="119"/>
    </row>
    <row r="276" spans="1:9" hidden="1" x14ac:dyDescent="0.2">
      <c r="A276" s="117" t="s">
        <v>93</v>
      </c>
      <c r="B276" s="113" t="s">
        <v>43</v>
      </c>
      <c r="C276" s="124">
        <f>SUMIFS('Rozpočet projektu'!$G$10:$G$4986,'Rozpočet projektu'!$I$10:$I$4986,$A276&amp;"*",'Rozpočet projektu'!$C$10:$C$4986,$B276)</f>
        <v>0</v>
      </c>
      <c r="D276" s="124" t="str">
        <f t="shared" si="9"/>
        <v/>
      </c>
      <c r="E276" s="124" t="str">
        <f t="shared" si="10"/>
        <v/>
      </c>
      <c r="F276" s="119"/>
      <c r="G276" s="119"/>
      <c r="H276" s="119"/>
      <c r="I276" s="119"/>
    </row>
    <row r="277" spans="1:9" ht="25.5" hidden="1" x14ac:dyDescent="0.2">
      <c r="A277" s="117" t="s">
        <v>93</v>
      </c>
      <c r="B277" s="113" t="s">
        <v>44</v>
      </c>
      <c r="C277" s="124">
        <f>SUMIFS('Rozpočet projektu'!$G$10:$G$4986,'Rozpočet projektu'!$I$10:$I$4986,$A277&amp;"*",'Rozpočet projektu'!$C$10:$C$4986,$B277)</f>
        <v>0</v>
      </c>
      <c r="D277" s="124" t="str">
        <f t="shared" si="9"/>
        <v/>
      </c>
      <c r="E277" s="124" t="str">
        <f t="shared" si="10"/>
        <v/>
      </c>
      <c r="F277" s="119"/>
      <c r="G277" s="119"/>
      <c r="H277" s="119"/>
      <c r="I277" s="119"/>
    </row>
    <row r="278" spans="1:9" ht="38.25" hidden="1" x14ac:dyDescent="0.2">
      <c r="A278" s="117" t="s">
        <v>93</v>
      </c>
      <c r="B278" s="113" t="s">
        <v>45</v>
      </c>
      <c r="C278" s="124">
        <f>SUMIFS('Rozpočet projektu'!$G$10:$G$4986,'Rozpočet projektu'!$I$10:$I$4986,$A278&amp;"*",'Rozpočet projektu'!$C$10:$C$4986,$B278)</f>
        <v>0</v>
      </c>
      <c r="D278" s="124" t="str">
        <f t="shared" si="9"/>
        <v/>
      </c>
      <c r="E278" s="124" t="str">
        <f t="shared" si="10"/>
        <v/>
      </c>
      <c r="F278" s="119"/>
      <c r="G278" s="119"/>
      <c r="H278" s="119"/>
      <c r="I278" s="119"/>
    </row>
    <row r="279" spans="1:9" hidden="1" x14ac:dyDescent="0.2">
      <c r="A279" s="117" t="s">
        <v>93</v>
      </c>
      <c r="B279" s="113" t="s">
        <v>46</v>
      </c>
      <c r="C279" s="124">
        <f>SUMIFS('Rozpočet projektu'!$G$10:$G$4986,'Rozpočet projektu'!$I$10:$I$4986,$A279&amp;"*",'Rozpočet projektu'!$C$10:$C$4986,$B279)</f>
        <v>0</v>
      </c>
      <c r="D279" s="124" t="str">
        <f t="shared" si="9"/>
        <v/>
      </c>
      <c r="E279" s="124" t="str">
        <f t="shared" si="10"/>
        <v/>
      </c>
      <c r="F279" s="119"/>
      <c r="G279" s="119"/>
      <c r="H279" s="119"/>
      <c r="I279" s="119"/>
    </row>
    <row r="280" spans="1:9" ht="51" hidden="1" x14ac:dyDescent="0.2">
      <c r="A280" s="117" t="s">
        <v>93</v>
      </c>
      <c r="B280" s="113" t="s">
        <v>47</v>
      </c>
      <c r="C280" s="124">
        <f>SUMIFS('Rozpočet projektu'!$G$10:$G$4986,'Rozpočet projektu'!$I$10:$I$4986,$A280&amp;"*",'Rozpočet projektu'!$C$10:$C$4986,$B280)</f>
        <v>0</v>
      </c>
      <c r="D280" s="124" t="str">
        <f t="shared" si="9"/>
        <v/>
      </c>
      <c r="E280" s="124" t="str">
        <f t="shared" si="10"/>
        <v/>
      </c>
      <c r="F280" s="119"/>
      <c r="G280" s="119"/>
      <c r="H280" s="119"/>
      <c r="I280" s="119"/>
    </row>
    <row r="281" spans="1:9" ht="25.5" hidden="1" x14ac:dyDescent="0.2">
      <c r="A281" s="117" t="s">
        <v>93</v>
      </c>
      <c r="B281" s="113" t="s">
        <v>48</v>
      </c>
      <c r="C281" s="124">
        <f>SUMIFS('Rozpočet projektu'!$G$10:$G$4986,'Rozpočet projektu'!$I$10:$I$4986,$A281&amp;"*",'Rozpočet projektu'!$C$10:$C$4986,$B281)</f>
        <v>0</v>
      </c>
      <c r="D281" s="124" t="str">
        <f t="shared" si="9"/>
        <v/>
      </c>
      <c r="E281" s="124" t="str">
        <f t="shared" si="10"/>
        <v/>
      </c>
      <c r="F281" s="119"/>
      <c r="G281" s="119"/>
      <c r="H281" s="119"/>
      <c r="I281" s="119"/>
    </row>
    <row r="282" spans="1:9" hidden="1" x14ac:dyDescent="0.2">
      <c r="A282" s="117" t="s">
        <v>93</v>
      </c>
      <c r="B282" s="113" t="s">
        <v>49</v>
      </c>
      <c r="C282" s="124">
        <f>SUMIFS('Rozpočet projektu'!$G$10:$G$4986,'Rozpočet projektu'!$I$10:$I$4986,$A282&amp;"*",'Rozpočet projektu'!$C$10:$C$4986,$B282)</f>
        <v>0</v>
      </c>
      <c r="D282" s="124" t="str">
        <f t="shared" si="9"/>
        <v/>
      </c>
      <c r="E282" s="124" t="str">
        <f t="shared" si="10"/>
        <v/>
      </c>
      <c r="F282" s="119"/>
      <c r="G282" s="119"/>
      <c r="H282" s="119"/>
      <c r="I282" s="119"/>
    </row>
    <row r="283" spans="1:9" ht="38.25" hidden="1" x14ac:dyDescent="0.2">
      <c r="A283" s="117" t="s">
        <v>93</v>
      </c>
      <c r="B283" s="113" t="s">
        <v>50</v>
      </c>
      <c r="C283" s="124">
        <f>SUMIFS('Rozpočet projektu'!$G$10:$G$4986,'Rozpočet projektu'!$I$10:$I$4986,$A283&amp;"*",'Rozpočet projektu'!$C$10:$C$4986,$B283)</f>
        <v>0</v>
      </c>
      <c r="D283" s="124" t="str">
        <f t="shared" si="9"/>
        <v/>
      </c>
      <c r="E283" s="124" t="str">
        <f t="shared" si="10"/>
        <v/>
      </c>
      <c r="F283" s="119"/>
      <c r="G283" s="119"/>
      <c r="H283" s="119"/>
      <c r="I283" s="119"/>
    </row>
    <row r="284" spans="1:9" hidden="1" x14ac:dyDescent="0.2">
      <c r="A284" s="117" t="s">
        <v>93</v>
      </c>
      <c r="B284" s="113" t="s">
        <v>51</v>
      </c>
      <c r="C284" s="124">
        <f>SUMIFS('Rozpočet projektu'!$G$10:$G$4986,'Rozpočet projektu'!$I$10:$I$4986,$A284&amp;"*",'Rozpočet projektu'!$C$10:$C$4986,$B284)</f>
        <v>0</v>
      </c>
      <c r="D284" s="124" t="str">
        <f t="shared" si="9"/>
        <v/>
      </c>
      <c r="E284" s="124" t="str">
        <f t="shared" si="10"/>
        <v/>
      </c>
      <c r="F284" s="119"/>
      <c r="G284" s="119"/>
      <c r="H284" s="119"/>
      <c r="I284" s="119"/>
    </row>
    <row r="285" spans="1:9" ht="38.25" hidden="1" x14ac:dyDescent="0.2">
      <c r="A285" s="117" t="s">
        <v>93</v>
      </c>
      <c r="B285" s="113" t="s">
        <v>52</v>
      </c>
      <c r="C285" s="124">
        <f>SUMIFS('Rozpočet projektu'!$G$10:$G$4986,'Rozpočet projektu'!$I$10:$I$4986,$A285&amp;"*",'Rozpočet projektu'!$C$10:$C$4986,$B285)</f>
        <v>0</v>
      </c>
      <c r="D285" s="124" t="str">
        <f t="shared" si="9"/>
        <v/>
      </c>
      <c r="E285" s="124" t="str">
        <f t="shared" si="10"/>
        <v/>
      </c>
      <c r="F285" s="119"/>
      <c r="G285" s="119"/>
      <c r="H285" s="119"/>
      <c r="I285" s="119"/>
    </row>
    <row r="286" spans="1:9" ht="25.5" hidden="1" x14ac:dyDescent="0.2">
      <c r="A286" s="117" t="s">
        <v>93</v>
      </c>
      <c r="B286" s="113" t="s">
        <v>53</v>
      </c>
      <c r="C286" s="124">
        <f>SUMIFS('Rozpočet projektu'!$G$10:$G$4986,'Rozpočet projektu'!$I$10:$I$4986,$A286&amp;"*",'Rozpočet projektu'!$C$10:$C$4986,$B286)</f>
        <v>0</v>
      </c>
      <c r="D286" s="124" t="str">
        <f t="shared" si="9"/>
        <v/>
      </c>
      <c r="E286" s="124" t="str">
        <f t="shared" si="10"/>
        <v/>
      </c>
      <c r="F286" s="119"/>
      <c r="G286" s="119"/>
      <c r="H286" s="119"/>
      <c r="I286" s="119"/>
    </row>
    <row r="287" spans="1:9" ht="51" hidden="1" x14ac:dyDescent="0.2">
      <c r="A287" s="117" t="s">
        <v>93</v>
      </c>
      <c r="B287" s="113" t="s">
        <v>54</v>
      </c>
      <c r="C287" s="124">
        <f>SUMIFS('Rozpočet projektu'!$G$10:$G$4986,'Rozpočet projektu'!$I$10:$I$4986,$A287&amp;"*",'Rozpočet projektu'!$C$10:$C$4986,$B287)</f>
        <v>0</v>
      </c>
      <c r="D287" s="124" t="str">
        <f t="shared" si="9"/>
        <v/>
      </c>
      <c r="E287" s="124" t="str">
        <f t="shared" si="10"/>
        <v/>
      </c>
      <c r="F287" s="119"/>
      <c r="G287" s="119"/>
      <c r="H287" s="119"/>
      <c r="I287" s="119"/>
    </row>
    <row r="288" spans="1:9" ht="25.5" hidden="1" x14ac:dyDescent="0.2">
      <c r="A288" s="117" t="s">
        <v>93</v>
      </c>
      <c r="B288" s="113" t="s">
        <v>55</v>
      </c>
      <c r="C288" s="124">
        <f>SUMIFS('Rozpočet projektu'!$G$10:$G$4986,'Rozpočet projektu'!$I$10:$I$4986,$A288&amp;"*",'Rozpočet projektu'!$C$10:$C$4986,$B288)</f>
        <v>0</v>
      </c>
      <c r="D288" s="124" t="str">
        <f t="shared" si="9"/>
        <v/>
      </c>
      <c r="E288" s="124" t="str">
        <f t="shared" si="10"/>
        <v/>
      </c>
      <c r="F288" s="119"/>
      <c r="G288" s="119"/>
      <c r="H288" s="119"/>
      <c r="I288" s="119"/>
    </row>
    <row r="289" spans="1:9" ht="25.5" hidden="1" x14ac:dyDescent="0.2">
      <c r="A289" s="117" t="s">
        <v>93</v>
      </c>
      <c r="B289" s="113" t="s">
        <v>56</v>
      </c>
      <c r="C289" s="124">
        <f>SUMIFS('Rozpočet projektu'!$G$10:$G$4986,'Rozpočet projektu'!$I$10:$I$4986,$A289&amp;"*",'Rozpočet projektu'!$C$10:$C$4986,$B289)</f>
        <v>0</v>
      </c>
      <c r="D289" s="124" t="str">
        <f t="shared" si="9"/>
        <v/>
      </c>
      <c r="E289" s="124" t="str">
        <f t="shared" si="10"/>
        <v/>
      </c>
      <c r="F289" s="119"/>
      <c r="G289" s="119"/>
      <c r="H289" s="119"/>
      <c r="I289" s="119"/>
    </row>
    <row r="290" spans="1:9" hidden="1" x14ac:dyDescent="0.2">
      <c r="A290" s="117" t="s">
        <v>93</v>
      </c>
      <c r="B290" s="113" t="s">
        <v>57</v>
      </c>
      <c r="C290" s="124">
        <f>SUMIFS('Rozpočet projektu'!$G$10:$G$4986,'Rozpočet projektu'!$I$10:$I$4986,$A290&amp;"*",'Rozpočet projektu'!$C$10:$C$4986,$B290)</f>
        <v>0</v>
      </c>
      <c r="D290" s="124" t="str">
        <f t="shared" si="9"/>
        <v/>
      </c>
      <c r="E290" s="124" t="str">
        <f t="shared" si="10"/>
        <v/>
      </c>
      <c r="F290" s="119"/>
      <c r="G290" s="119"/>
      <c r="H290" s="119"/>
      <c r="I290" s="119"/>
    </row>
    <row r="291" spans="1:9" ht="25.5" hidden="1" x14ac:dyDescent="0.2">
      <c r="A291" s="117" t="s">
        <v>93</v>
      </c>
      <c r="B291" s="113" t="s">
        <v>58</v>
      </c>
      <c r="C291" s="124">
        <f>SUMIFS('Rozpočet projektu'!$G$10:$G$4986,'Rozpočet projektu'!$I$10:$I$4986,$A291&amp;"*",'Rozpočet projektu'!$C$10:$C$4986,$B291)</f>
        <v>0</v>
      </c>
      <c r="D291" s="124" t="str">
        <f t="shared" si="9"/>
        <v/>
      </c>
      <c r="E291" s="124" t="str">
        <f t="shared" si="10"/>
        <v/>
      </c>
      <c r="F291" s="119"/>
      <c r="G291" s="119"/>
      <c r="H291" s="119"/>
      <c r="I291" s="119"/>
    </row>
    <row r="292" spans="1:9" ht="25.5" hidden="1" x14ac:dyDescent="0.2">
      <c r="A292" s="117" t="s">
        <v>93</v>
      </c>
      <c r="B292" s="113" t="s">
        <v>59</v>
      </c>
      <c r="C292" s="124">
        <f>SUMIFS('Rozpočet projektu'!$G$10:$G$4986,'Rozpočet projektu'!$I$10:$I$4986,$A292&amp;"*",'Rozpočet projektu'!$C$10:$C$4986,$B292)</f>
        <v>0</v>
      </c>
      <c r="D292" s="124" t="str">
        <f t="shared" si="9"/>
        <v/>
      </c>
      <c r="E292" s="124" t="str">
        <f t="shared" si="10"/>
        <v/>
      </c>
      <c r="F292" s="119"/>
      <c r="G292" s="119"/>
      <c r="H292" s="119"/>
      <c r="I292" s="119"/>
    </row>
    <row r="293" spans="1:9" hidden="1" x14ac:dyDescent="0.2">
      <c r="A293" s="117" t="s">
        <v>93</v>
      </c>
      <c r="B293" s="113" t="s">
        <v>60</v>
      </c>
      <c r="C293" s="124">
        <f>SUMIFS('Rozpočet projektu'!$G$10:$G$4986,'Rozpočet projektu'!$I$10:$I$4986,$A293&amp;"*",'Rozpočet projektu'!$C$10:$C$4986,$B293)</f>
        <v>0</v>
      </c>
      <c r="D293" s="124" t="str">
        <f t="shared" si="9"/>
        <v/>
      </c>
      <c r="E293" s="124" t="str">
        <f t="shared" si="10"/>
        <v/>
      </c>
      <c r="F293" s="119"/>
      <c r="G293" s="119"/>
      <c r="H293" s="119"/>
      <c r="I293" s="119"/>
    </row>
    <row r="294" spans="1:9" ht="25.5" hidden="1" x14ac:dyDescent="0.2">
      <c r="A294" s="117" t="s">
        <v>93</v>
      </c>
      <c r="B294" s="113" t="s">
        <v>61</v>
      </c>
      <c r="C294" s="124">
        <f>SUMIFS('Rozpočet projektu'!$G$10:$G$4986,'Rozpočet projektu'!$I$10:$I$4986,$A294&amp;"*",'Rozpočet projektu'!$C$10:$C$4986,$B294)</f>
        <v>0</v>
      </c>
      <c r="D294" s="124" t="str">
        <f t="shared" si="9"/>
        <v/>
      </c>
      <c r="E294" s="124" t="str">
        <f t="shared" si="10"/>
        <v/>
      </c>
      <c r="F294" s="119"/>
      <c r="G294" s="119"/>
      <c r="H294" s="119"/>
      <c r="I294" s="119"/>
    </row>
    <row r="295" spans="1:9" ht="76.5" hidden="1" x14ac:dyDescent="0.2">
      <c r="A295" s="117" t="s">
        <v>93</v>
      </c>
      <c r="B295" s="113" t="s">
        <v>62</v>
      </c>
      <c r="C295" s="124">
        <f>SUMIFS('Rozpočet projektu'!$G$10:$G$4986,'Rozpočet projektu'!$I$10:$I$4986,$A295&amp;"*",'Rozpočet projektu'!$C$10:$C$4986,$B295)</f>
        <v>0</v>
      </c>
      <c r="D295" s="124" t="str">
        <f t="shared" si="9"/>
        <v/>
      </c>
      <c r="E295" s="124" t="str">
        <f t="shared" si="10"/>
        <v/>
      </c>
      <c r="F295" s="119"/>
      <c r="G295" s="119"/>
      <c r="H295" s="119"/>
      <c r="I295" s="119"/>
    </row>
    <row r="296" spans="1:9" ht="102" hidden="1" x14ac:dyDescent="0.2">
      <c r="A296" s="117" t="s">
        <v>93</v>
      </c>
      <c r="B296" s="113" t="s">
        <v>63</v>
      </c>
      <c r="C296" s="124">
        <f>SUMIFS('Rozpočet projektu'!$G$10:$G$4986,'Rozpočet projektu'!$I$10:$I$4986,$A296&amp;"*",'Rozpočet projektu'!$C$10:$C$4986,$B296)</f>
        <v>0</v>
      </c>
      <c r="D296" s="124" t="str">
        <f t="shared" si="9"/>
        <v/>
      </c>
      <c r="E296" s="124" t="str">
        <f t="shared" si="10"/>
        <v/>
      </c>
      <c r="F296" s="119"/>
      <c r="G296" s="119"/>
      <c r="H296" s="119"/>
      <c r="I296" s="119"/>
    </row>
    <row r="297" spans="1:9" ht="76.5" hidden="1" x14ac:dyDescent="0.2">
      <c r="A297" s="117" t="s">
        <v>93</v>
      </c>
      <c r="B297" s="113" t="s">
        <v>162</v>
      </c>
      <c r="C297" s="124">
        <f>SUMIFS('Rozpočet projektu'!$G$10:$G$4986,'Rozpočet projektu'!$I$10:$I$4986,$A297&amp;"*",'Rozpočet projektu'!$C$10:$C$4986,$B297)</f>
        <v>0</v>
      </c>
      <c r="D297" s="124" t="str">
        <f t="shared" si="9"/>
        <v/>
      </c>
      <c r="E297" s="124" t="str">
        <f t="shared" si="10"/>
        <v/>
      </c>
      <c r="F297" s="119"/>
      <c r="G297" s="119"/>
      <c r="H297" s="119"/>
      <c r="I297" s="119"/>
    </row>
    <row r="298" spans="1:9" ht="63.75" hidden="1" x14ac:dyDescent="0.2">
      <c r="A298" s="117" t="s">
        <v>93</v>
      </c>
      <c r="B298" s="113" t="s">
        <v>64</v>
      </c>
      <c r="C298" s="124">
        <f>SUMIFS('Rozpočet projektu'!$G$10:$G$4986,'Rozpočet projektu'!$I$10:$I$4986,$A298&amp;"*",'Rozpočet projektu'!$C$10:$C$4986,$B298)</f>
        <v>0</v>
      </c>
      <c r="D298" s="124" t="str">
        <f t="shared" si="9"/>
        <v/>
      </c>
      <c r="E298" s="124" t="str">
        <f t="shared" si="10"/>
        <v/>
      </c>
      <c r="F298" s="119"/>
      <c r="G298" s="119"/>
      <c r="H298" s="119"/>
      <c r="I298" s="119"/>
    </row>
    <row r="299" spans="1:9" ht="38.25" hidden="1" x14ac:dyDescent="0.2">
      <c r="A299" s="117" t="s">
        <v>93</v>
      </c>
      <c r="B299" s="113" t="s">
        <v>65</v>
      </c>
      <c r="C299" s="124">
        <f>SUMIFS('Rozpočet projektu'!$G$10:$G$4986,'Rozpočet projektu'!$I$10:$I$4986,$A299&amp;"*",'Rozpočet projektu'!$C$10:$C$4986,$B299)</f>
        <v>0</v>
      </c>
      <c r="D299" s="124" t="str">
        <f t="shared" si="9"/>
        <v/>
      </c>
      <c r="E299" s="124" t="str">
        <f t="shared" si="10"/>
        <v/>
      </c>
      <c r="F299" s="119"/>
      <c r="G299" s="119"/>
      <c r="H299" s="119"/>
      <c r="I299" s="119"/>
    </row>
    <row r="300" spans="1:9" ht="25.5" hidden="1" x14ac:dyDescent="0.2">
      <c r="A300" s="117" t="s">
        <v>93</v>
      </c>
      <c r="B300" s="113" t="s">
        <v>66</v>
      </c>
      <c r="C300" s="124">
        <f>SUMIFS('Rozpočet projektu'!$G$10:$G$4986,'Rozpočet projektu'!$I$10:$I$4986,$A300&amp;"*",'Rozpočet projektu'!$C$10:$C$4986,$B300)</f>
        <v>0</v>
      </c>
      <c r="D300" s="124" t="str">
        <f t="shared" si="9"/>
        <v/>
      </c>
      <c r="E300" s="124" t="str">
        <f t="shared" si="10"/>
        <v/>
      </c>
      <c r="F300" s="119"/>
      <c r="G300" s="119"/>
      <c r="H300" s="119"/>
      <c r="I300" s="119"/>
    </row>
    <row r="301" spans="1:9" ht="25.5" hidden="1" x14ac:dyDescent="0.2">
      <c r="A301" s="117" t="s">
        <v>93</v>
      </c>
      <c r="B301" s="113" t="s">
        <v>67</v>
      </c>
      <c r="C301" s="124">
        <f>SUMIFS('Rozpočet projektu'!$G$10:$G$4986,'Rozpočet projektu'!$I$10:$I$4986,$A301&amp;"*",'Rozpočet projektu'!$C$10:$C$4986,$B301)</f>
        <v>0</v>
      </c>
      <c r="D301" s="124" t="str">
        <f t="shared" si="9"/>
        <v/>
      </c>
      <c r="E301" s="124" t="str">
        <f t="shared" si="10"/>
        <v/>
      </c>
      <c r="F301" s="119"/>
      <c r="G301" s="119"/>
      <c r="H301" s="119"/>
      <c r="I301" s="119"/>
    </row>
    <row r="302" spans="1:9" ht="38.25" hidden="1" x14ac:dyDescent="0.2">
      <c r="A302" s="117" t="s">
        <v>93</v>
      </c>
      <c r="B302" s="113" t="s">
        <v>68</v>
      </c>
      <c r="C302" s="124">
        <f>SUMIFS('Rozpočet projektu'!$G$10:$G$4986,'Rozpočet projektu'!$I$10:$I$4986,$A302&amp;"*",'Rozpočet projektu'!$C$10:$C$4986,$B302)</f>
        <v>0</v>
      </c>
      <c r="D302" s="124" t="str">
        <f t="shared" si="9"/>
        <v/>
      </c>
      <c r="E302" s="124" t="str">
        <f t="shared" si="10"/>
        <v/>
      </c>
      <c r="F302" s="119"/>
      <c r="G302" s="119"/>
      <c r="H302" s="119"/>
      <c r="I302" s="119"/>
    </row>
    <row r="303" spans="1:9" hidden="1" x14ac:dyDescent="0.2">
      <c r="A303" s="117" t="s">
        <v>95</v>
      </c>
      <c r="B303" s="113" t="s">
        <v>43</v>
      </c>
      <c r="C303" s="124">
        <f>SUMIFS('Rozpočet projektu'!$G$10:$G$4986,'Rozpočet projektu'!$I$10:$I$4986,$A303&amp;"*",'Rozpočet projektu'!$C$10:$C$4986,$B303)</f>
        <v>0</v>
      </c>
      <c r="D303" s="124" t="str">
        <f t="shared" si="9"/>
        <v/>
      </c>
      <c r="E303" s="124" t="str">
        <f t="shared" si="10"/>
        <v/>
      </c>
      <c r="F303" s="119"/>
      <c r="G303" s="119"/>
      <c r="H303" s="119"/>
      <c r="I303" s="119"/>
    </row>
    <row r="304" spans="1:9" ht="25.5" hidden="1" x14ac:dyDescent="0.2">
      <c r="A304" s="117" t="s">
        <v>95</v>
      </c>
      <c r="B304" s="113" t="s">
        <v>44</v>
      </c>
      <c r="C304" s="124">
        <f>SUMIFS('Rozpočet projektu'!$G$10:$G$4986,'Rozpočet projektu'!$I$10:$I$4986,$A304&amp;"*",'Rozpočet projektu'!$C$10:$C$4986,$B304)</f>
        <v>0</v>
      </c>
      <c r="D304" s="124" t="str">
        <f t="shared" si="9"/>
        <v/>
      </c>
      <c r="E304" s="124" t="str">
        <f t="shared" si="10"/>
        <v/>
      </c>
      <c r="F304" s="119"/>
      <c r="G304" s="119"/>
      <c r="H304" s="119"/>
      <c r="I304" s="119"/>
    </row>
    <row r="305" spans="1:9" ht="38.25" hidden="1" x14ac:dyDescent="0.2">
      <c r="A305" s="117" t="s">
        <v>95</v>
      </c>
      <c r="B305" s="113" t="s">
        <v>45</v>
      </c>
      <c r="C305" s="124">
        <f>SUMIFS('Rozpočet projektu'!$G$10:$G$4986,'Rozpočet projektu'!$I$10:$I$4986,$A305&amp;"*",'Rozpočet projektu'!$C$10:$C$4986,$B305)</f>
        <v>0</v>
      </c>
      <c r="D305" s="124" t="str">
        <f t="shared" si="9"/>
        <v/>
      </c>
      <c r="E305" s="124" t="str">
        <f t="shared" si="10"/>
        <v/>
      </c>
      <c r="F305" s="119"/>
      <c r="G305" s="119"/>
      <c r="H305" s="119"/>
      <c r="I305" s="119"/>
    </row>
    <row r="306" spans="1:9" hidden="1" x14ac:dyDescent="0.2">
      <c r="A306" s="117" t="s">
        <v>95</v>
      </c>
      <c r="B306" s="113" t="s">
        <v>46</v>
      </c>
      <c r="C306" s="124">
        <f>SUMIFS('Rozpočet projektu'!$G$10:$G$4986,'Rozpočet projektu'!$I$10:$I$4986,$A306&amp;"*",'Rozpočet projektu'!$C$10:$C$4986,$B306)</f>
        <v>0</v>
      </c>
      <c r="D306" s="124" t="str">
        <f t="shared" si="9"/>
        <v/>
      </c>
      <c r="E306" s="124" t="str">
        <f t="shared" si="10"/>
        <v/>
      </c>
      <c r="F306" s="119"/>
      <c r="G306" s="119"/>
      <c r="H306" s="119"/>
      <c r="I306" s="119"/>
    </row>
    <row r="307" spans="1:9" ht="51" hidden="1" x14ac:dyDescent="0.2">
      <c r="A307" s="117" t="s">
        <v>95</v>
      </c>
      <c r="B307" s="113" t="s">
        <v>47</v>
      </c>
      <c r="C307" s="124">
        <f>SUMIFS('Rozpočet projektu'!$G$10:$G$4986,'Rozpočet projektu'!$I$10:$I$4986,$A307&amp;"*",'Rozpočet projektu'!$C$10:$C$4986,$B307)</f>
        <v>0</v>
      </c>
      <c r="D307" s="124" t="str">
        <f t="shared" si="9"/>
        <v/>
      </c>
      <c r="E307" s="124" t="str">
        <f t="shared" si="10"/>
        <v/>
      </c>
      <c r="F307" s="119"/>
      <c r="G307" s="119"/>
      <c r="H307" s="119"/>
      <c r="I307" s="119"/>
    </row>
    <row r="308" spans="1:9" ht="25.5" hidden="1" x14ac:dyDescent="0.2">
      <c r="A308" s="117" t="s">
        <v>95</v>
      </c>
      <c r="B308" s="113" t="s">
        <v>48</v>
      </c>
      <c r="C308" s="124">
        <f>SUMIFS('Rozpočet projektu'!$G$10:$G$4986,'Rozpočet projektu'!$I$10:$I$4986,$A308&amp;"*",'Rozpočet projektu'!$C$10:$C$4986,$B308)</f>
        <v>0</v>
      </c>
      <c r="D308" s="124" t="str">
        <f t="shared" si="9"/>
        <v/>
      </c>
      <c r="E308" s="124" t="str">
        <f t="shared" si="10"/>
        <v/>
      </c>
      <c r="F308" s="119"/>
      <c r="G308" s="119"/>
      <c r="H308" s="119"/>
      <c r="I308" s="119"/>
    </row>
    <row r="309" spans="1:9" hidden="1" x14ac:dyDescent="0.2">
      <c r="A309" s="117" t="s">
        <v>95</v>
      </c>
      <c r="B309" s="113" t="s">
        <v>49</v>
      </c>
      <c r="C309" s="124">
        <f>SUMIFS('Rozpočet projektu'!$G$10:$G$4986,'Rozpočet projektu'!$I$10:$I$4986,$A309&amp;"*",'Rozpočet projektu'!$C$10:$C$4986,$B309)</f>
        <v>0</v>
      </c>
      <c r="D309" s="124" t="str">
        <f t="shared" si="9"/>
        <v/>
      </c>
      <c r="E309" s="124" t="str">
        <f t="shared" si="10"/>
        <v/>
      </c>
      <c r="F309" s="119"/>
      <c r="G309" s="119"/>
      <c r="H309" s="119"/>
      <c r="I309" s="119"/>
    </row>
    <row r="310" spans="1:9" ht="38.25" hidden="1" x14ac:dyDescent="0.2">
      <c r="A310" s="117" t="s">
        <v>95</v>
      </c>
      <c r="B310" s="113" t="s">
        <v>50</v>
      </c>
      <c r="C310" s="124">
        <f>SUMIFS('Rozpočet projektu'!$G$10:$G$4986,'Rozpočet projektu'!$I$10:$I$4986,$A310&amp;"*",'Rozpočet projektu'!$C$10:$C$4986,$B310)</f>
        <v>0</v>
      </c>
      <c r="D310" s="124" t="str">
        <f t="shared" si="9"/>
        <v/>
      </c>
      <c r="E310" s="124" t="str">
        <f t="shared" si="10"/>
        <v/>
      </c>
      <c r="F310" s="119"/>
      <c r="G310" s="119"/>
      <c r="H310" s="119"/>
      <c r="I310" s="119"/>
    </row>
    <row r="311" spans="1:9" hidden="1" x14ac:dyDescent="0.2">
      <c r="A311" s="117" t="s">
        <v>95</v>
      </c>
      <c r="B311" s="113" t="s">
        <v>51</v>
      </c>
      <c r="C311" s="124">
        <f>SUMIFS('Rozpočet projektu'!$G$10:$G$4986,'Rozpočet projektu'!$I$10:$I$4986,$A311&amp;"*",'Rozpočet projektu'!$C$10:$C$4986,$B311)</f>
        <v>0</v>
      </c>
      <c r="D311" s="124" t="str">
        <f t="shared" si="9"/>
        <v/>
      </c>
      <c r="E311" s="124" t="str">
        <f t="shared" si="10"/>
        <v/>
      </c>
      <c r="F311" s="119"/>
      <c r="G311" s="119"/>
      <c r="H311" s="119"/>
      <c r="I311" s="119"/>
    </row>
    <row r="312" spans="1:9" ht="38.25" hidden="1" x14ac:dyDescent="0.2">
      <c r="A312" s="117" t="s">
        <v>95</v>
      </c>
      <c r="B312" s="113" t="s">
        <v>52</v>
      </c>
      <c r="C312" s="124">
        <f>SUMIFS('Rozpočet projektu'!$G$10:$G$4986,'Rozpočet projektu'!$I$10:$I$4986,$A312&amp;"*",'Rozpočet projektu'!$C$10:$C$4986,$B312)</f>
        <v>0</v>
      </c>
      <c r="D312" s="124" t="str">
        <f t="shared" si="9"/>
        <v/>
      </c>
      <c r="E312" s="124" t="str">
        <f t="shared" si="10"/>
        <v/>
      </c>
      <c r="F312" s="119"/>
      <c r="G312" s="119"/>
      <c r="H312" s="119"/>
      <c r="I312" s="119"/>
    </row>
    <row r="313" spans="1:9" ht="25.5" hidden="1" x14ac:dyDescent="0.2">
      <c r="A313" s="117" t="s">
        <v>95</v>
      </c>
      <c r="B313" s="113" t="s">
        <v>53</v>
      </c>
      <c r="C313" s="124">
        <f>SUMIFS('Rozpočet projektu'!$G$10:$G$4986,'Rozpočet projektu'!$I$10:$I$4986,$A313&amp;"*",'Rozpočet projektu'!$C$10:$C$4986,$B313)</f>
        <v>0</v>
      </c>
      <c r="D313" s="124" t="str">
        <f t="shared" si="9"/>
        <v/>
      </c>
      <c r="E313" s="124" t="str">
        <f t="shared" si="10"/>
        <v/>
      </c>
      <c r="F313" s="119"/>
      <c r="G313" s="119"/>
      <c r="H313" s="119"/>
      <c r="I313" s="119"/>
    </row>
    <row r="314" spans="1:9" ht="51" hidden="1" x14ac:dyDescent="0.2">
      <c r="A314" s="117" t="s">
        <v>95</v>
      </c>
      <c r="B314" s="113" t="s">
        <v>54</v>
      </c>
      <c r="C314" s="124">
        <f>SUMIFS('Rozpočet projektu'!$G$10:$G$4986,'Rozpočet projektu'!$I$10:$I$4986,$A314&amp;"*",'Rozpočet projektu'!$C$10:$C$4986,$B314)</f>
        <v>0</v>
      </c>
      <c r="D314" s="124" t="str">
        <f t="shared" si="9"/>
        <v/>
      </c>
      <c r="E314" s="124" t="str">
        <f t="shared" si="10"/>
        <v/>
      </c>
      <c r="F314" s="119"/>
      <c r="G314" s="119"/>
      <c r="H314" s="119"/>
      <c r="I314" s="119"/>
    </row>
    <row r="315" spans="1:9" ht="25.5" hidden="1" x14ac:dyDescent="0.2">
      <c r="A315" s="117" t="s">
        <v>95</v>
      </c>
      <c r="B315" s="113" t="s">
        <v>55</v>
      </c>
      <c r="C315" s="124">
        <f>SUMIFS('Rozpočet projektu'!$G$10:$G$4986,'Rozpočet projektu'!$I$10:$I$4986,$A315&amp;"*",'Rozpočet projektu'!$C$10:$C$4986,$B315)</f>
        <v>0</v>
      </c>
      <c r="D315" s="124" t="str">
        <f t="shared" si="9"/>
        <v/>
      </c>
      <c r="E315" s="124" t="str">
        <f t="shared" si="10"/>
        <v/>
      </c>
      <c r="F315" s="119"/>
      <c r="G315" s="119"/>
      <c r="H315" s="119"/>
      <c r="I315" s="119"/>
    </row>
    <row r="316" spans="1:9" ht="25.5" hidden="1" x14ac:dyDescent="0.2">
      <c r="A316" s="117" t="s">
        <v>95</v>
      </c>
      <c r="B316" s="113" t="s">
        <v>56</v>
      </c>
      <c r="C316" s="124">
        <f>SUMIFS('Rozpočet projektu'!$G$10:$G$4986,'Rozpočet projektu'!$I$10:$I$4986,$A316&amp;"*",'Rozpočet projektu'!$C$10:$C$4986,$B316)</f>
        <v>0</v>
      </c>
      <c r="D316" s="124" t="str">
        <f t="shared" si="9"/>
        <v/>
      </c>
      <c r="E316" s="124" t="str">
        <f t="shared" si="10"/>
        <v/>
      </c>
      <c r="F316" s="119"/>
      <c r="G316" s="119"/>
      <c r="H316" s="119"/>
      <c r="I316" s="119"/>
    </row>
    <row r="317" spans="1:9" hidden="1" x14ac:dyDescent="0.2">
      <c r="A317" s="117" t="s">
        <v>95</v>
      </c>
      <c r="B317" s="113" t="s">
        <v>57</v>
      </c>
      <c r="C317" s="124">
        <f>SUMIFS('Rozpočet projektu'!$G$10:$G$4986,'Rozpočet projektu'!$I$10:$I$4986,$A317&amp;"*",'Rozpočet projektu'!$C$10:$C$4986,$B317)</f>
        <v>0</v>
      </c>
      <c r="D317" s="124" t="str">
        <f t="shared" si="9"/>
        <v/>
      </c>
      <c r="E317" s="124" t="str">
        <f t="shared" si="10"/>
        <v/>
      </c>
      <c r="F317" s="119"/>
      <c r="G317" s="119"/>
      <c r="H317" s="119"/>
      <c r="I317" s="119"/>
    </row>
    <row r="318" spans="1:9" ht="25.5" hidden="1" x14ac:dyDescent="0.2">
      <c r="A318" s="117" t="s">
        <v>95</v>
      </c>
      <c r="B318" s="113" t="s">
        <v>58</v>
      </c>
      <c r="C318" s="124">
        <f>SUMIFS('Rozpočet projektu'!$G$10:$G$4986,'Rozpočet projektu'!$I$10:$I$4986,$A318&amp;"*",'Rozpočet projektu'!$C$10:$C$4986,$B318)</f>
        <v>0</v>
      </c>
      <c r="D318" s="124" t="str">
        <f t="shared" si="9"/>
        <v/>
      </c>
      <c r="E318" s="124" t="str">
        <f t="shared" si="10"/>
        <v/>
      </c>
      <c r="F318" s="119"/>
      <c r="G318" s="119"/>
      <c r="H318" s="119"/>
      <c r="I318" s="119"/>
    </row>
    <row r="319" spans="1:9" ht="25.5" hidden="1" x14ac:dyDescent="0.2">
      <c r="A319" s="117" t="s">
        <v>95</v>
      </c>
      <c r="B319" s="113" t="s">
        <v>59</v>
      </c>
      <c r="C319" s="124">
        <f>SUMIFS('Rozpočet projektu'!$G$10:$G$4986,'Rozpočet projektu'!$I$10:$I$4986,$A319&amp;"*",'Rozpočet projektu'!$C$10:$C$4986,$B319)</f>
        <v>0</v>
      </c>
      <c r="D319" s="124" t="str">
        <f t="shared" si="9"/>
        <v/>
      </c>
      <c r="E319" s="124" t="str">
        <f t="shared" si="10"/>
        <v/>
      </c>
      <c r="F319" s="119"/>
      <c r="G319" s="119"/>
      <c r="H319" s="119"/>
      <c r="I319" s="119"/>
    </row>
    <row r="320" spans="1:9" hidden="1" x14ac:dyDescent="0.2">
      <c r="A320" s="117" t="s">
        <v>95</v>
      </c>
      <c r="B320" s="113" t="s">
        <v>60</v>
      </c>
      <c r="C320" s="124">
        <f>SUMIFS('Rozpočet projektu'!$G$10:$G$4986,'Rozpočet projektu'!$I$10:$I$4986,$A320&amp;"*",'Rozpočet projektu'!$C$10:$C$4986,$B320)</f>
        <v>0</v>
      </c>
      <c r="D320" s="124" t="str">
        <f t="shared" si="9"/>
        <v/>
      </c>
      <c r="E320" s="124" t="str">
        <f t="shared" si="10"/>
        <v/>
      </c>
      <c r="F320" s="119"/>
      <c r="G320" s="119"/>
      <c r="H320" s="119"/>
      <c r="I320" s="119"/>
    </row>
    <row r="321" spans="1:9" ht="25.5" hidden="1" x14ac:dyDescent="0.2">
      <c r="A321" s="117" t="s">
        <v>95</v>
      </c>
      <c r="B321" s="113" t="s">
        <v>61</v>
      </c>
      <c r="C321" s="124">
        <f>SUMIFS('Rozpočet projektu'!$G$10:$G$4986,'Rozpočet projektu'!$I$10:$I$4986,$A321&amp;"*",'Rozpočet projektu'!$C$10:$C$4986,$B321)</f>
        <v>0</v>
      </c>
      <c r="D321" s="124" t="str">
        <f t="shared" si="9"/>
        <v/>
      </c>
      <c r="E321" s="124" t="str">
        <f t="shared" si="10"/>
        <v/>
      </c>
      <c r="F321" s="119"/>
      <c r="G321" s="119"/>
      <c r="H321" s="119"/>
      <c r="I321" s="119"/>
    </row>
    <row r="322" spans="1:9" ht="76.5" hidden="1" x14ac:dyDescent="0.2">
      <c r="A322" s="117" t="s">
        <v>95</v>
      </c>
      <c r="B322" s="113" t="s">
        <v>62</v>
      </c>
      <c r="C322" s="124">
        <f>SUMIFS('Rozpočet projektu'!$G$10:$G$4986,'Rozpočet projektu'!$I$10:$I$4986,$A322&amp;"*",'Rozpočet projektu'!$C$10:$C$4986,$B322)</f>
        <v>0</v>
      </c>
      <c r="D322" s="124" t="str">
        <f t="shared" si="9"/>
        <v/>
      </c>
      <c r="E322" s="124" t="str">
        <f t="shared" si="10"/>
        <v/>
      </c>
      <c r="F322" s="119"/>
      <c r="G322" s="119"/>
      <c r="H322" s="119"/>
      <c r="I322" s="119"/>
    </row>
    <row r="323" spans="1:9" ht="102" hidden="1" x14ac:dyDescent="0.2">
      <c r="A323" s="117" t="s">
        <v>95</v>
      </c>
      <c r="B323" s="113" t="s">
        <v>63</v>
      </c>
      <c r="C323" s="124">
        <f>SUMIFS('Rozpočet projektu'!$G$10:$G$4986,'Rozpočet projektu'!$I$10:$I$4986,$A323&amp;"*",'Rozpočet projektu'!$C$10:$C$4986,$B323)</f>
        <v>0</v>
      </c>
      <c r="D323" s="124" t="str">
        <f t="shared" si="9"/>
        <v/>
      </c>
      <c r="E323" s="124" t="str">
        <f t="shared" si="10"/>
        <v/>
      </c>
      <c r="F323" s="119"/>
      <c r="G323" s="119"/>
      <c r="H323" s="119"/>
      <c r="I323" s="119"/>
    </row>
    <row r="324" spans="1:9" ht="76.5" hidden="1" x14ac:dyDescent="0.2">
      <c r="A324" s="117" t="s">
        <v>95</v>
      </c>
      <c r="B324" s="113" t="s">
        <v>162</v>
      </c>
      <c r="C324" s="124">
        <f>SUMIFS('Rozpočet projektu'!$G$10:$G$4986,'Rozpočet projektu'!$I$10:$I$4986,$A324&amp;"*",'Rozpočet projektu'!$C$10:$C$4986,$B324)</f>
        <v>0</v>
      </c>
      <c r="D324" s="124" t="str">
        <f t="shared" si="9"/>
        <v/>
      </c>
      <c r="E324" s="124" t="str">
        <f t="shared" si="10"/>
        <v/>
      </c>
      <c r="F324" s="119"/>
      <c r="G324" s="119"/>
      <c r="H324" s="119"/>
      <c r="I324" s="119"/>
    </row>
    <row r="325" spans="1:9" ht="63.75" hidden="1" x14ac:dyDescent="0.2">
      <c r="A325" s="117" t="s">
        <v>95</v>
      </c>
      <c r="B325" s="113" t="s">
        <v>64</v>
      </c>
      <c r="C325" s="124">
        <f>SUMIFS('Rozpočet projektu'!$G$10:$G$4986,'Rozpočet projektu'!$I$10:$I$4986,$A325&amp;"*",'Rozpočet projektu'!$C$10:$C$4986,$B325)</f>
        <v>0</v>
      </c>
      <c r="D325" s="124" t="str">
        <f t="shared" si="9"/>
        <v/>
      </c>
      <c r="E325" s="124" t="str">
        <f t="shared" si="10"/>
        <v/>
      </c>
      <c r="F325" s="119"/>
      <c r="G325" s="119"/>
      <c r="H325" s="119"/>
      <c r="I325" s="119"/>
    </row>
    <row r="326" spans="1:9" ht="38.25" hidden="1" x14ac:dyDescent="0.2">
      <c r="A326" s="117" t="s">
        <v>95</v>
      </c>
      <c r="B326" s="113" t="s">
        <v>65</v>
      </c>
      <c r="C326" s="124">
        <f>SUMIFS('Rozpočet projektu'!$G$10:$G$4986,'Rozpočet projektu'!$I$10:$I$4986,$A326&amp;"*",'Rozpočet projektu'!$C$10:$C$4986,$B326)</f>
        <v>0</v>
      </c>
      <c r="D326" s="124" t="str">
        <f t="shared" ref="D326:D389" si="11">IFERROR(IF(IF(ROUND($D$2*C326,2)&gt;($D$2*C326),ROUND($D$2*C326,2)-ROUNDUP(ROUND($D$2*C326,2)-($D$2*C326),2),ROUND($D$2*C326,2))&gt;0,IF(ROUND($D$2*C326,2)&gt;($D$2*C326),ROUND($D$2*C326,2)-ROUNDUP(ROUND($D$2*C326,2)-($D$2*C326),2),ROUND($D$2*C326,2)),""),"")</f>
        <v/>
      </c>
      <c r="E326" s="124" t="str">
        <f t="shared" si="10"/>
        <v/>
      </c>
      <c r="F326" s="119"/>
      <c r="G326" s="119"/>
      <c r="H326" s="119"/>
      <c r="I326" s="119"/>
    </row>
    <row r="327" spans="1:9" ht="25.5" hidden="1" x14ac:dyDescent="0.2">
      <c r="A327" s="117" t="s">
        <v>95</v>
      </c>
      <c r="B327" s="113" t="s">
        <v>66</v>
      </c>
      <c r="C327" s="124">
        <f>SUMIFS('Rozpočet projektu'!$G$10:$G$4986,'Rozpočet projektu'!$I$10:$I$4986,$A327&amp;"*",'Rozpočet projektu'!$C$10:$C$4986,$B327)</f>
        <v>0</v>
      </c>
      <c r="D327" s="124" t="str">
        <f t="shared" si="11"/>
        <v/>
      </c>
      <c r="E327" s="124" t="str">
        <f t="shared" ref="E327:E390" si="12">IFERROR(C327-D327,"")</f>
        <v/>
      </c>
      <c r="F327" s="119"/>
      <c r="G327" s="119"/>
      <c r="H327" s="119"/>
      <c r="I327" s="119"/>
    </row>
    <row r="328" spans="1:9" ht="25.5" hidden="1" x14ac:dyDescent="0.2">
      <c r="A328" s="117" t="s">
        <v>95</v>
      </c>
      <c r="B328" s="113" t="s">
        <v>67</v>
      </c>
      <c r="C328" s="124">
        <f>SUMIFS('Rozpočet projektu'!$G$10:$G$4986,'Rozpočet projektu'!$I$10:$I$4986,$A328&amp;"*",'Rozpočet projektu'!$C$10:$C$4986,$B328)</f>
        <v>0</v>
      </c>
      <c r="D328" s="124" t="str">
        <f t="shared" si="11"/>
        <v/>
      </c>
      <c r="E328" s="124" t="str">
        <f t="shared" si="12"/>
        <v/>
      </c>
      <c r="F328" s="119"/>
      <c r="G328" s="119"/>
      <c r="H328" s="119"/>
      <c r="I328" s="119"/>
    </row>
    <row r="329" spans="1:9" ht="38.25" hidden="1" x14ac:dyDescent="0.2">
      <c r="A329" s="117" t="s">
        <v>95</v>
      </c>
      <c r="B329" s="113" t="s">
        <v>68</v>
      </c>
      <c r="C329" s="124">
        <f>SUMIFS('Rozpočet projektu'!$G$10:$G$4986,'Rozpočet projektu'!$I$10:$I$4986,$A329&amp;"*",'Rozpočet projektu'!$C$10:$C$4986,$B329)</f>
        <v>0</v>
      </c>
      <c r="D329" s="124" t="str">
        <f t="shared" si="11"/>
        <v/>
      </c>
      <c r="E329" s="124" t="str">
        <f t="shared" si="12"/>
        <v/>
      </c>
      <c r="F329" s="119"/>
      <c r="G329" s="119"/>
      <c r="H329" s="119"/>
      <c r="I329" s="119"/>
    </row>
    <row r="330" spans="1:9" hidden="1" x14ac:dyDescent="0.2">
      <c r="A330" s="117" t="s">
        <v>97</v>
      </c>
      <c r="B330" s="113" t="s">
        <v>43</v>
      </c>
      <c r="C330" s="124">
        <f>SUMIFS('Rozpočet projektu'!$G$10:$G$4986,'Rozpočet projektu'!$I$10:$I$4986,$A330&amp;"*",'Rozpočet projektu'!$C$10:$C$4986,$B330)</f>
        <v>0</v>
      </c>
      <c r="D330" s="124" t="str">
        <f t="shared" si="11"/>
        <v/>
      </c>
      <c r="E330" s="124" t="str">
        <f t="shared" si="12"/>
        <v/>
      </c>
      <c r="F330" s="119"/>
      <c r="G330" s="119"/>
      <c r="H330" s="119"/>
      <c r="I330" s="119"/>
    </row>
    <row r="331" spans="1:9" ht="25.5" hidden="1" x14ac:dyDescent="0.2">
      <c r="A331" s="117" t="s">
        <v>97</v>
      </c>
      <c r="B331" s="113" t="s">
        <v>44</v>
      </c>
      <c r="C331" s="124">
        <f>SUMIFS('Rozpočet projektu'!$G$10:$G$4986,'Rozpočet projektu'!$I$10:$I$4986,$A331&amp;"*",'Rozpočet projektu'!$C$10:$C$4986,$B331)</f>
        <v>0</v>
      </c>
      <c r="D331" s="124" t="str">
        <f t="shared" si="11"/>
        <v/>
      </c>
      <c r="E331" s="124" t="str">
        <f t="shared" si="12"/>
        <v/>
      </c>
      <c r="F331" s="119"/>
      <c r="G331" s="119"/>
      <c r="H331" s="119"/>
      <c r="I331" s="119"/>
    </row>
    <row r="332" spans="1:9" ht="38.25" hidden="1" x14ac:dyDescent="0.2">
      <c r="A332" s="117" t="s">
        <v>97</v>
      </c>
      <c r="B332" s="113" t="s">
        <v>45</v>
      </c>
      <c r="C332" s="124">
        <f>SUMIFS('Rozpočet projektu'!$G$10:$G$4986,'Rozpočet projektu'!$I$10:$I$4986,$A332&amp;"*",'Rozpočet projektu'!$C$10:$C$4986,$B332)</f>
        <v>0</v>
      </c>
      <c r="D332" s="124" t="str">
        <f t="shared" si="11"/>
        <v/>
      </c>
      <c r="E332" s="124" t="str">
        <f t="shared" si="12"/>
        <v/>
      </c>
      <c r="F332" s="119"/>
      <c r="G332" s="119"/>
      <c r="H332" s="119"/>
      <c r="I332" s="119"/>
    </row>
    <row r="333" spans="1:9" hidden="1" x14ac:dyDescent="0.2">
      <c r="A333" s="117" t="s">
        <v>97</v>
      </c>
      <c r="B333" s="113" t="s">
        <v>46</v>
      </c>
      <c r="C333" s="124">
        <f>SUMIFS('Rozpočet projektu'!$G$10:$G$4986,'Rozpočet projektu'!$I$10:$I$4986,$A333&amp;"*",'Rozpočet projektu'!$C$10:$C$4986,$B333)</f>
        <v>0</v>
      </c>
      <c r="D333" s="124" t="str">
        <f t="shared" si="11"/>
        <v/>
      </c>
      <c r="E333" s="124" t="str">
        <f t="shared" si="12"/>
        <v/>
      </c>
      <c r="F333" s="119"/>
      <c r="G333" s="119"/>
      <c r="H333" s="119"/>
      <c r="I333" s="119"/>
    </row>
    <row r="334" spans="1:9" ht="51" hidden="1" x14ac:dyDescent="0.2">
      <c r="A334" s="117" t="s">
        <v>97</v>
      </c>
      <c r="B334" s="113" t="s">
        <v>47</v>
      </c>
      <c r="C334" s="124">
        <f>SUMIFS('Rozpočet projektu'!$G$10:$G$4986,'Rozpočet projektu'!$I$10:$I$4986,$A334&amp;"*",'Rozpočet projektu'!$C$10:$C$4986,$B334)</f>
        <v>0</v>
      </c>
      <c r="D334" s="124" t="str">
        <f t="shared" si="11"/>
        <v/>
      </c>
      <c r="E334" s="124" t="str">
        <f t="shared" si="12"/>
        <v/>
      </c>
      <c r="F334" s="119"/>
      <c r="G334" s="119"/>
      <c r="H334" s="119"/>
      <c r="I334" s="119"/>
    </row>
    <row r="335" spans="1:9" ht="25.5" hidden="1" x14ac:dyDescent="0.2">
      <c r="A335" s="117" t="s">
        <v>97</v>
      </c>
      <c r="B335" s="113" t="s">
        <v>48</v>
      </c>
      <c r="C335" s="124">
        <f>SUMIFS('Rozpočet projektu'!$G$10:$G$4986,'Rozpočet projektu'!$I$10:$I$4986,$A335&amp;"*",'Rozpočet projektu'!$C$10:$C$4986,$B335)</f>
        <v>0</v>
      </c>
      <c r="D335" s="124" t="str">
        <f t="shared" si="11"/>
        <v/>
      </c>
      <c r="E335" s="124" t="str">
        <f t="shared" si="12"/>
        <v/>
      </c>
      <c r="F335" s="119"/>
      <c r="G335" s="119"/>
      <c r="H335" s="119"/>
      <c r="I335" s="119"/>
    </row>
    <row r="336" spans="1:9" hidden="1" x14ac:dyDescent="0.2">
      <c r="A336" s="117" t="s">
        <v>97</v>
      </c>
      <c r="B336" s="113" t="s">
        <v>49</v>
      </c>
      <c r="C336" s="124">
        <f>SUMIFS('Rozpočet projektu'!$G$10:$G$4986,'Rozpočet projektu'!$I$10:$I$4986,$A336&amp;"*",'Rozpočet projektu'!$C$10:$C$4986,$B336)</f>
        <v>0</v>
      </c>
      <c r="D336" s="124" t="str">
        <f t="shared" si="11"/>
        <v/>
      </c>
      <c r="E336" s="124" t="str">
        <f t="shared" si="12"/>
        <v/>
      </c>
      <c r="F336" s="119"/>
      <c r="G336" s="119"/>
      <c r="H336" s="119"/>
      <c r="I336" s="119"/>
    </row>
    <row r="337" spans="1:9" ht="38.25" hidden="1" x14ac:dyDescent="0.2">
      <c r="A337" s="117" t="s">
        <v>97</v>
      </c>
      <c r="B337" s="113" t="s">
        <v>50</v>
      </c>
      <c r="C337" s="124">
        <f>SUMIFS('Rozpočet projektu'!$G$10:$G$4986,'Rozpočet projektu'!$I$10:$I$4986,$A337&amp;"*",'Rozpočet projektu'!$C$10:$C$4986,$B337)</f>
        <v>0</v>
      </c>
      <c r="D337" s="124" t="str">
        <f t="shared" si="11"/>
        <v/>
      </c>
      <c r="E337" s="124" t="str">
        <f t="shared" si="12"/>
        <v/>
      </c>
      <c r="F337" s="119"/>
      <c r="G337" s="119"/>
      <c r="H337" s="119"/>
      <c r="I337" s="119"/>
    </row>
    <row r="338" spans="1:9" hidden="1" x14ac:dyDescent="0.2">
      <c r="A338" s="117" t="s">
        <v>97</v>
      </c>
      <c r="B338" s="113" t="s">
        <v>51</v>
      </c>
      <c r="C338" s="124">
        <f>SUMIFS('Rozpočet projektu'!$G$10:$G$4986,'Rozpočet projektu'!$I$10:$I$4986,$A338&amp;"*",'Rozpočet projektu'!$C$10:$C$4986,$B338)</f>
        <v>0</v>
      </c>
      <c r="D338" s="124" t="str">
        <f t="shared" si="11"/>
        <v/>
      </c>
      <c r="E338" s="124" t="str">
        <f t="shared" si="12"/>
        <v/>
      </c>
      <c r="F338" s="119"/>
      <c r="G338" s="119"/>
      <c r="H338" s="119"/>
      <c r="I338" s="119"/>
    </row>
    <row r="339" spans="1:9" ht="38.25" hidden="1" x14ac:dyDescent="0.2">
      <c r="A339" s="117" t="s">
        <v>97</v>
      </c>
      <c r="B339" s="113" t="s">
        <v>52</v>
      </c>
      <c r="C339" s="124">
        <f>SUMIFS('Rozpočet projektu'!$G$10:$G$4986,'Rozpočet projektu'!$I$10:$I$4986,$A339&amp;"*",'Rozpočet projektu'!$C$10:$C$4986,$B339)</f>
        <v>0</v>
      </c>
      <c r="D339" s="124" t="str">
        <f t="shared" si="11"/>
        <v/>
      </c>
      <c r="E339" s="124" t="str">
        <f t="shared" si="12"/>
        <v/>
      </c>
      <c r="F339" s="119"/>
      <c r="G339" s="119"/>
      <c r="H339" s="119"/>
      <c r="I339" s="119"/>
    </row>
    <row r="340" spans="1:9" ht="25.5" hidden="1" x14ac:dyDescent="0.2">
      <c r="A340" s="117" t="s">
        <v>97</v>
      </c>
      <c r="B340" s="113" t="s">
        <v>53</v>
      </c>
      <c r="C340" s="124">
        <f>SUMIFS('Rozpočet projektu'!$G$10:$G$4986,'Rozpočet projektu'!$I$10:$I$4986,$A340&amp;"*",'Rozpočet projektu'!$C$10:$C$4986,$B340)</f>
        <v>0</v>
      </c>
      <c r="D340" s="124" t="str">
        <f t="shared" si="11"/>
        <v/>
      </c>
      <c r="E340" s="124" t="str">
        <f t="shared" si="12"/>
        <v/>
      </c>
      <c r="F340" s="119"/>
      <c r="G340" s="119"/>
      <c r="H340" s="119"/>
      <c r="I340" s="119"/>
    </row>
    <row r="341" spans="1:9" ht="51" hidden="1" x14ac:dyDescent="0.2">
      <c r="A341" s="117" t="s">
        <v>97</v>
      </c>
      <c r="B341" s="113" t="s">
        <v>54</v>
      </c>
      <c r="C341" s="124">
        <f>SUMIFS('Rozpočet projektu'!$G$10:$G$4986,'Rozpočet projektu'!$I$10:$I$4986,$A341&amp;"*",'Rozpočet projektu'!$C$10:$C$4986,$B341)</f>
        <v>0</v>
      </c>
      <c r="D341" s="124" t="str">
        <f t="shared" si="11"/>
        <v/>
      </c>
      <c r="E341" s="124" t="str">
        <f t="shared" si="12"/>
        <v/>
      </c>
      <c r="F341" s="119"/>
      <c r="G341" s="119"/>
      <c r="H341" s="119"/>
      <c r="I341" s="119"/>
    </row>
    <row r="342" spans="1:9" ht="25.5" hidden="1" x14ac:dyDescent="0.2">
      <c r="A342" s="117" t="s">
        <v>97</v>
      </c>
      <c r="B342" s="113" t="s">
        <v>55</v>
      </c>
      <c r="C342" s="124">
        <f>SUMIFS('Rozpočet projektu'!$G$10:$G$4986,'Rozpočet projektu'!$I$10:$I$4986,$A342&amp;"*",'Rozpočet projektu'!$C$10:$C$4986,$B342)</f>
        <v>0</v>
      </c>
      <c r="D342" s="124" t="str">
        <f t="shared" si="11"/>
        <v/>
      </c>
      <c r="E342" s="124" t="str">
        <f t="shared" si="12"/>
        <v/>
      </c>
      <c r="F342" s="119"/>
      <c r="G342" s="119"/>
      <c r="H342" s="119"/>
      <c r="I342" s="119"/>
    </row>
    <row r="343" spans="1:9" ht="25.5" hidden="1" x14ac:dyDescent="0.2">
      <c r="A343" s="117" t="s">
        <v>97</v>
      </c>
      <c r="B343" s="113" t="s">
        <v>56</v>
      </c>
      <c r="C343" s="124">
        <f>SUMIFS('Rozpočet projektu'!$G$10:$G$4986,'Rozpočet projektu'!$I$10:$I$4986,$A343&amp;"*",'Rozpočet projektu'!$C$10:$C$4986,$B343)</f>
        <v>0</v>
      </c>
      <c r="D343" s="124" t="str">
        <f t="shared" si="11"/>
        <v/>
      </c>
      <c r="E343" s="124" t="str">
        <f t="shared" si="12"/>
        <v/>
      </c>
      <c r="F343" s="119"/>
      <c r="G343" s="119"/>
      <c r="H343" s="119"/>
      <c r="I343" s="119"/>
    </row>
    <row r="344" spans="1:9" hidden="1" x14ac:dyDescent="0.2">
      <c r="A344" s="117" t="s">
        <v>97</v>
      </c>
      <c r="B344" s="113" t="s">
        <v>57</v>
      </c>
      <c r="C344" s="124">
        <f>SUMIFS('Rozpočet projektu'!$G$10:$G$4986,'Rozpočet projektu'!$I$10:$I$4986,$A344&amp;"*",'Rozpočet projektu'!$C$10:$C$4986,$B344)</f>
        <v>0</v>
      </c>
      <c r="D344" s="124" t="str">
        <f t="shared" si="11"/>
        <v/>
      </c>
      <c r="E344" s="124" t="str">
        <f t="shared" si="12"/>
        <v/>
      </c>
      <c r="F344" s="119"/>
      <c r="G344" s="119"/>
      <c r="H344" s="119"/>
      <c r="I344" s="119"/>
    </row>
    <row r="345" spans="1:9" ht="25.5" hidden="1" x14ac:dyDescent="0.2">
      <c r="A345" s="117" t="s">
        <v>97</v>
      </c>
      <c r="B345" s="113" t="s">
        <v>58</v>
      </c>
      <c r="C345" s="124">
        <f>SUMIFS('Rozpočet projektu'!$G$10:$G$4986,'Rozpočet projektu'!$I$10:$I$4986,$A345&amp;"*",'Rozpočet projektu'!$C$10:$C$4986,$B345)</f>
        <v>0</v>
      </c>
      <c r="D345" s="124" t="str">
        <f t="shared" si="11"/>
        <v/>
      </c>
      <c r="E345" s="124" t="str">
        <f t="shared" si="12"/>
        <v/>
      </c>
      <c r="F345" s="119"/>
      <c r="G345" s="119"/>
      <c r="H345" s="119"/>
      <c r="I345" s="119"/>
    </row>
    <row r="346" spans="1:9" ht="25.5" hidden="1" x14ac:dyDescent="0.2">
      <c r="A346" s="117" t="s">
        <v>97</v>
      </c>
      <c r="B346" s="113" t="s">
        <v>59</v>
      </c>
      <c r="C346" s="124">
        <f>SUMIFS('Rozpočet projektu'!$G$10:$G$4986,'Rozpočet projektu'!$I$10:$I$4986,$A346&amp;"*",'Rozpočet projektu'!$C$10:$C$4986,$B346)</f>
        <v>0</v>
      </c>
      <c r="D346" s="124" t="str">
        <f t="shared" si="11"/>
        <v/>
      </c>
      <c r="E346" s="124" t="str">
        <f t="shared" si="12"/>
        <v/>
      </c>
      <c r="F346" s="119"/>
      <c r="G346" s="119"/>
      <c r="H346" s="119"/>
      <c r="I346" s="119"/>
    </row>
    <row r="347" spans="1:9" hidden="1" x14ac:dyDescent="0.2">
      <c r="A347" s="117" t="s">
        <v>97</v>
      </c>
      <c r="B347" s="113" t="s">
        <v>60</v>
      </c>
      <c r="C347" s="124">
        <f>SUMIFS('Rozpočet projektu'!$G$10:$G$4986,'Rozpočet projektu'!$I$10:$I$4986,$A347&amp;"*",'Rozpočet projektu'!$C$10:$C$4986,$B347)</f>
        <v>0</v>
      </c>
      <c r="D347" s="124" t="str">
        <f t="shared" si="11"/>
        <v/>
      </c>
      <c r="E347" s="124" t="str">
        <f t="shared" si="12"/>
        <v/>
      </c>
      <c r="F347" s="119"/>
      <c r="G347" s="119"/>
      <c r="H347" s="119"/>
      <c r="I347" s="119"/>
    </row>
    <row r="348" spans="1:9" ht="25.5" hidden="1" x14ac:dyDescent="0.2">
      <c r="A348" s="117" t="s">
        <v>97</v>
      </c>
      <c r="B348" s="113" t="s">
        <v>61</v>
      </c>
      <c r="C348" s="124">
        <f>SUMIFS('Rozpočet projektu'!$G$10:$G$4986,'Rozpočet projektu'!$I$10:$I$4986,$A348&amp;"*",'Rozpočet projektu'!$C$10:$C$4986,$B348)</f>
        <v>0</v>
      </c>
      <c r="D348" s="124" t="str">
        <f t="shared" si="11"/>
        <v/>
      </c>
      <c r="E348" s="124" t="str">
        <f t="shared" si="12"/>
        <v/>
      </c>
      <c r="F348" s="119"/>
      <c r="G348" s="119"/>
      <c r="H348" s="119"/>
      <c r="I348" s="119"/>
    </row>
    <row r="349" spans="1:9" ht="76.5" hidden="1" x14ac:dyDescent="0.2">
      <c r="A349" s="117" t="s">
        <v>97</v>
      </c>
      <c r="B349" s="113" t="s">
        <v>62</v>
      </c>
      <c r="C349" s="124">
        <f>SUMIFS('Rozpočet projektu'!$G$10:$G$4986,'Rozpočet projektu'!$I$10:$I$4986,$A349&amp;"*",'Rozpočet projektu'!$C$10:$C$4986,$B349)</f>
        <v>0</v>
      </c>
      <c r="D349" s="124" t="str">
        <f t="shared" si="11"/>
        <v/>
      </c>
      <c r="E349" s="124" t="str">
        <f t="shared" si="12"/>
        <v/>
      </c>
      <c r="F349" s="119"/>
      <c r="G349" s="119"/>
      <c r="H349" s="119"/>
      <c r="I349" s="119"/>
    </row>
    <row r="350" spans="1:9" ht="102" hidden="1" x14ac:dyDescent="0.2">
      <c r="A350" s="117" t="s">
        <v>97</v>
      </c>
      <c r="B350" s="113" t="s">
        <v>63</v>
      </c>
      <c r="C350" s="124">
        <f>SUMIFS('Rozpočet projektu'!$G$10:$G$4986,'Rozpočet projektu'!$I$10:$I$4986,$A350&amp;"*",'Rozpočet projektu'!$C$10:$C$4986,$B350)</f>
        <v>0</v>
      </c>
      <c r="D350" s="124" t="str">
        <f t="shared" si="11"/>
        <v/>
      </c>
      <c r="E350" s="124" t="str">
        <f t="shared" si="12"/>
        <v/>
      </c>
      <c r="F350" s="119"/>
      <c r="G350" s="119"/>
      <c r="H350" s="119"/>
      <c r="I350" s="119"/>
    </row>
    <row r="351" spans="1:9" ht="76.5" hidden="1" x14ac:dyDescent="0.2">
      <c r="A351" s="117" t="s">
        <v>97</v>
      </c>
      <c r="B351" s="113" t="s">
        <v>162</v>
      </c>
      <c r="C351" s="124">
        <f>SUMIFS('Rozpočet projektu'!$G$10:$G$4986,'Rozpočet projektu'!$I$10:$I$4986,$A351&amp;"*",'Rozpočet projektu'!$C$10:$C$4986,$B351)</f>
        <v>0</v>
      </c>
      <c r="D351" s="124" t="str">
        <f t="shared" si="11"/>
        <v/>
      </c>
      <c r="E351" s="124" t="str">
        <f t="shared" si="12"/>
        <v/>
      </c>
      <c r="F351" s="119"/>
      <c r="G351" s="119"/>
      <c r="H351" s="119"/>
      <c r="I351" s="119"/>
    </row>
    <row r="352" spans="1:9" ht="63.75" hidden="1" x14ac:dyDescent="0.2">
      <c r="A352" s="117" t="s">
        <v>97</v>
      </c>
      <c r="B352" s="113" t="s">
        <v>64</v>
      </c>
      <c r="C352" s="124">
        <f>SUMIFS('Rozpočet projektu'!$G$10:$G$4986,'Rozpočet projektu'!$I$10:$I$4986,$A352&amp;"*",'Rozpočet projektu'!$C$10:$C$4986,$B352)</f>
        <v>0</v>
      </c>
      <c r="D352" s="124" t="str">
        <f t="shared" si="11"/>
        <v/>
      </c>
      <c r="E352" s="124" t="str">
        <f t="shared" si="12"/>
        <v/>
      </c>
      <c r="F352" s="119"/>
      <c r="G352" s="119"/>
      <c r="H352" s="119"/>
      <c r="I352" s="119"/>
    </row>
    <row r="353" spans="1:9" ht="38.25" hidden="1" x14ac:dyDescent="0.2">
      <c r="A353" s="117" t="s">
        <v>97</v>
      </c>
      <c r="B353" s="113" t="s">
        <v>65</v>
      </c>
      <c r="C353" s="124">
        <f>SUMIFS('Rozpočet projektu'!$G$10:$G$4986,'Rozpočet projektu'!$I$10:$I$4986,$A353&amp;"*",'Rozpočet projektu'!$C$10:$C$4986,$B353)</f>
        <v>0</v>
      </c>
      <c r="D353" s="124" t="str">
        <f t="shared" si="11"/>
        <v/>
      </c>
      <c r="E353" s="124" t="str">
        <f t="shared" si="12"/>
        <v/>
      </c>
      <c r="F353" s="119"/>
      <c r="G353" s="119"/>
      <c r="H353" s="119"/>
      <c r="I353" s="119"/>
    </row>
    <row r="354" spans="1:9" ht="25.5" hidden="1" x14ac:dyDescent="0.2">
      <c r="A354" s="117" t="s">
        <v>97</v>
      </c>
      <c r="B354" s="113" t="s">
        <v>66</v>
      </c>
      <c r="C354" s="124">
        <f>SUMIFS('Rozpočet projektu'!$G$10:$G$4986,'Rozpočet projektu'!$I$10:$I$4986,$A354&amp;"*",'Rozpočet projektu'!$C$10:$C$4986,$B354)</f>
        <v>0</v>
      </c>
      <c r="D354" s="124" t="str">
        <f t="shared" si="11"/>
        <v/>
      </c>
      <c r="E354" s="124" t="str">
        <f t="shared" si="12"/>
        <v/>
      </c>
      <c r="F354" s="119"/>
      <c r="G354" s="119"/>
      <c r="H354" s="119"/>
      <c r="I354" s="119"/>
    </row>
    <row r="355" spans="1:9" ht="25.5" hidden="1" x14ac:dyDescent="0.2">
      <c r="A355" s="117" t="s">
        <v>97</v>
      </c>
      <c r="B355" s="113" t="s">
        <v>67</v>
      </c>
      <c r="C355" s="124">
        <f>SUMIFS('Rozpočet projektu'!$G$10:$G$4986,'Rozpočet projektu'!$I$10:$I$4986,$A355&amp;"*",'Rozpočet projektu'!$C$10:$C$4986,$B355)</f>
        <v>0</v>
      </c>
      <c r="D355" s="124" t="str">
        <f t="shared" si="11"/>
        <v/>
      </c>
      <c r="E355" s="124" t="str">
        <f t="shared" si="12"/>
        <v/>
      </c>
      <c r="F355" s="119"/>
      <c r="G355" s="119"/>
      <c r="H355" s="119"/>
      <c r="I355" s="119"/>
    </row>
    <row r="356" spans="1:9" ht="38.25" hidden="1" x14ac:dyDescent="0.2">
      <c r="A356" s="117" t="s">
        <v>97</v>
      </c>
      <c r="B356" s="113" t="s">
        <v>68</v>
      </c>
      <c r="C356" s="124">
        <f>SUMIFS('Rozpočet projektu'!$G$10:$G$4986,'Rozpočet projektu'!$I$10:$I$4986,$A356&amp;"*",'Rozpočet projektu'!$C$10:$C$4986,$B356)</f>
        <v>0</v>
      </c>
      <c r="D356" s="124" t="str">
        <f t="shared" si="11"/>
        <v/>
      </c>
      <c r="E356" s="124" t="str">
        <f t="shared" si="12"/>
        <v/>
      </c>
      <c r="F356" s="119"/>
      <c r="G356" s="119"/>
      <c r="H356" s="119"/>
      <c r="I356" s="119"/>
    </row>
    <row r="357" spans="1:9" hidden="1" x14ac:dyDescent="0.2">
      <c r="A357" s="117" t="s">
        <v>99</v>
      </c>
      <c r="B357" s="113" t="s">
        <v>43</v>
      </c>
      <c r="C357" s="124">
        <f>SUMIFS('Rozpočet projektu'!$G$10:$G$4986,'Rozpočet projektu'!$I$10:$I$4986,$A357&amp;"*",'Rozpočet projektu'!$C$10:$C$4986,$B357)</f>
        <v>0</v>
      </c>
      <c r="D357" s="124" t="str">
        <f t="shared" si="11"/>
        <v/>
      </c>
      <c r="E357" s="124" t="str">
        <f t="shared" si="12"/>
        <v/>
      </c>
      <c r="F357" s="119"/>
      <c r="G357" s="119"/>
      <c r="H357" s="119"/>
      <c r="I357" s="119"/>
    </row>
    <row r="358" spans="1:9" ht="25.5" hidden="1" x14ac:dyDescent="0.2">
      <c r="A358" s="117" t="s">
        <v>99</v>
      </c>
      <c r="B358" s="113" t="s">
        <v>44</v>
      </c>
      <c r="C358" s="124">
        <f>SUMIFS('Rozpočet projektu'!$G$10:$G$4986,'Rozpočet projektu'!$I$10:$I$4986,$A358&amp;"*",'Rozpočet projektu'!$C$10:$C$4986,$B358)</f>
        <v>0</v>
      </c>
      <c r="D358" s="124" t="str">
        <f t="shared" si="11"/>
        <v/>
      </c>
      <c r="E358" s="124" t="str">
        <f t="shared" si="12"/>
        <v/>
      </c>
      <c r="F358" s="119"/>
      <c r="G358" s="119"/>
      <c r="H358" s="119"/>
      <c r="I358" s="119"/>
    </row>
    <row r="359" spans="1:9" ht="38.25" hidden="1" x14ac:dyDescent="0.2">
      <c r="A359" s="117" t="s">
        <v>99</v>
      </c>
      <c r="B359" s="113" t="s">
        <v>45</v>
      </c>
      <c r="C359" s="124">
        <f>SUMIFS('Rozpočet projektu'!$G$10:$G$4986,'Rozpočet projektu'!$I$10:$I$4986,$A359&amp;"*",'Rozpočet projektu'!$C$10:$C$4986,$B359)</f>
        <v>0</v>
      </c>
      <c r="D359" s="124" t="str">
        <f t="shared" si="11"/>
        <v/>
      </c>
      <c r="E359" s="124" t="str">
        <f t="shared" si="12"/>
        <v/>
      </c>
      <c r="F359" s="119"/>
      <c r="G359" s="119"/>
      <c r="H359" s="119"/>
      <c r="I359" s="119"/>
    </row>
    <row r="360" spans="1:9" hidden="1" x14ac:dyDescent="0.2">
      <c r="A360" s="117" t="s">
        <v>99</v>
      </c>
      <c r="B360" s="113" t="s">
        <v>46</v>
      </c>
      <c r="C360" s="124">
        <f>SUMIFS('Rozpočet projektu'!$G$10:$G$4986,'Rozpočet projektu'!$I$10:$I$4986,$A360&amp;"*",'Rozpočet projektu'!$C$10:$C$4986,$B360)</f>
        <v>0</v>
      </c>
      <c r="D360" s="124" t="str">
        <f t="shared" si="11"/>
        <v/>
      </c>
      <c r="E360" s="124" t="str">
        <f t="shared" si="12"/>
        <v/>
      </c>
      <c r="F360" s="119"/>
      <c r="G360" s="119"/>
      <c r="H360" s="119"/>
      <c r="I360" s="119"/>
    </row>
    <row r="361" spans="1:9" ht="51" hidden="1" x14ac:dyDescent="0.2">
      <c r="A361" s="117" t="s">
        <v>99</v>
      </c>
      <c r="B361" s="113" t="s">
        <v>47</v>
      </c>
      <c r="C361" s="124">
        <f>SUMIFS('Rozpočet projektu'!$G$10:$G$4986,'Rozpočet projektu'!$I$10:$I$4986,$A361&amp;"*",'Rozpočet projektu'!$C$10:$C$4986,$B361)</f>
        <v>0</v>
      </c>
      <c r="D361" s="124" t="str">
        <f t="shared" si="11"/>
        <v/>
      </c>
      <c r="E361" s="124" t="str">
        <f t="shared" si="12"/>
        <v/>
      </c>
      <c r="F361" s="119"/>
      <c r="G361" s="119"/>
      <c r="H361" s="119"/>
      <c r="I361" s="119"/>
    </row>
    <row r="362" spans="1:9" ht="25.5" hidden="1" x14ac:dyDescent="0.2">
      <c r="A362" s="117" t="s">
        <v>99</v>
      </c>
      <c r="B362" s="113" t="s">
        <v>48</v>
      </c>
      <c r="C362" s="124">
        <f>SUMIFS('Rozpočet projektu'!$G$10:$G$4986,'Rozpočet projektu'!$I$10:$I$4986,$A362&amp;"*",'Rozpočet projektu'!$C$10:$C$4986,$B362)</f>
        <v>0</v>
      </c>
      <c r="D362" s="124" t="str">
        <f t="shared" si="11"/>
        <v/>
      </c>
      <c r="E362" s="124" t="str">
        <f t="shared" si="12"/>
        <v/>
      </c>
      <c r="F362" s="119"/>
      <c r="G362" s="119"/>
      <c r="H362" s="119"/>
      <c r="I362" s="119"/>
    </row>
    <row r="363" spans="1:9" hidden="1" x14ac:dyDescent="0.2">
      <c r="A363" s="117" t="s">
        <v>99</v>
      </c>
      <c r="B363" s="113" t="s">
        <v>49</v>
      </c>
      <c r="C363" s="124">
        <f>SUMIFS('Rozpočet projektu'!$G$10:$G$4986,'Rozpočet projektu'!$I$10:$I$4986,$A363&amp;"*",'Rozpočet projektu'!$C$10:$C$4986,$B363)</f>
        <v>0</v>
      </c>
      <c r="D363" s="124" t="str">
        <f t="shared" si="11"/>
        <v/>
      </c>
      <c r="E363" s="124" t="str">
        <f t="shared" si="12"/>
        <v/>
      </c>
      <c r="F363" s="119"/>
      <c r="G363" s="119"/>
      <c r="H363" s="119"/>
      <c r="I363" s="119"/>
    </row>
    <row r="364" spans="1:9" ht="38.25" hidden="1" x14ac:dyDescent="0.2">
      <c r="A364" s="117" t="s">
        <v>99</v>
      </c>
      <c r="B364" s="113" t="s">
        <v>50</v>
      </c>
      <c r="C364" s="124">
        <f>SUMIFS('Rozpočet projektu'!$G$10:$G$4986,'Rozpočet projektu'!$I$10:$I$4986,$A364&amp;"*",'Rozpočet projektu'!$C$10:$C$4986,$B364)</f>
        <v>0</v>
      </c>
      <c r="D364" s="124" t="str">
        <f t="shared" si="11"/>
        <v/>
      </c>
      <c r="E364" s="124" t="str">
        <f t="shared" si="12"/>
        <v/>
      </c>
      <c r="F364" s="119"/>
      <c r="G364" s="119"/>
      <c r="H364" s="119"/>
      <c r="I364" s="119"/>
    </row>
    <row r="365" spans="1:9" hidden="1" x14ac:dyDescent="0.2">
      <c r="A365" s="117" t="s">
        <v>99</v>
      </c>
      <c r="B365" s="113" t="s">
        <v>51</v>
      </c>
      <c r="C365" s="124">
        <f>SUMIFS('Rozpočet projektu'!$G$10:$G$4986,'Rozpočet projektu'!$I$10:$I$4986,$A365&amp;"*",'Rozpočet projektu'!$C$10:$C$4986,$B365)</f>
        <v>0</v>
      </c>
      <c r="D365" s="124" t="str">
        <f t="shared" si="11"/>
        <v/>
      </c>
      <c r="E365" s="124" t="str">
        <f t="shared" si="12"/>
        <v/>
      </c>
      <c r="F365" s="119"/>
      <c r="G365" s="119"/>
      <c r="H365" s="119"/>
      <c r="I365" s="119"/>
    </row>
    <row r="366" spans="1:9" ht="38.25" hidden="1" x14ac:dyDescent="0.2">
      <c r="A366" s="117" t="s">
        <v>99</v>
      </c>
      <c r="B366" s="113" t="s">
        <v>52</v>
      </c>
      <c r="C366" s="124">
        <f>SUMIFS('Rozpočet projektu'!$G$10:$G$4986,'Rozpočet projektu'!$I$10:$I$4986,$A366&amp;"*",'Rozpočet projektu'!$C$10:$C$4986,$B366)</f>
        <v>0</v>
      </c>
      <c r="D366" s="124" t="str">
        <f t="shared" si="11"/>
        <v/>
      </c>
      <c r="E366" s="124" t="str">
        <f t="shared" si="12"/>
        <v/>
      </c>
      <c r="F366" s="119"/>
      <c r="G366" s="119"/>
      <c r="H366" s="119"/>
      <c r="I366" s="119"/>
    </row>
    <row r="367" spans="1:9" ht="25.5" hidden="1" x14ac:dyDescent="0.2">
      <c r="A367" s="117" t="s">
        <v>99</v>
      </c>
      <c r="B367" s="113" t="s">
        <v>53</v>
      </c>
      <c r="C367" s="124">
        <f>SUMIFS('Rozpočet projektu'!$G$10:$G$4986,'Rozpočet projektu'!$I$10:$I$4986,$A367&amp;"*",'Rozpočet projektu'!$C$10:$C$4986,$B367)</f>
        <v>0</v>
      </c>
      <c r="D367" s="124" t="str">
        <f t="shared" si="11"/>
        <v/>
      </c>
      <c r="E367" s="124" t="str">
        <f t="shared" si="12"/>
        <v/>
      </c>
      <c r="F367" s="119"/>
      <c r="G367" s="119"/>
      <c r="H367" s="119"/>
      <c r="I367" s="119"/>
    </row>
    <row r="368" spans="1:9" ht="51" hidden="1" x14ac:dyDescent="0.2">
      <c r="A368" s="117" t="s">
        <v>99</v>
      </c>
      <c r="B368" s="113" t="s">
        <v>54</v>
      </c>
      <c r="C368" s="124">
        <f>SUMIFS('Rozpočet projektu'!$G$10:$G$4986,'Rozpočet projektu'!$I$10:$I$4986,$A368&amp;"*",'Rozpočet projektu'!$C$10:$C$4986,$B368)</f>
        <v>0</v>
      </c>
      <c r="D368" s="124" t="str">
        <f t="shared" si="11"/>
        <v/>
      </c>
      <c r="E368" s="124" t="str">
        <f t="shared" si="12"/>
        <v/>
      </c>
      <c r="F368" s="119"/>
      <c r="G368" s="119"/>
      <c r="H368" s="119"/>
      <c r="I368" s="119"/>
    </row>
    <row r="369" spans="1:9" ht="25.5" hidden="1" x14ac:dyDescent="0.2">
      <c r="A369" s="117" t="s">
        <v>99</v>
      </c>
      <c r="B369" s="113" t="s">
        <v>55</v>
      </c>
      <c r="C369" s="124">
        <f>SUMIFS('Rozpočet projektu'!$G$10:$G$4986,'Rozpočet projektu'!$I$10:$I$4986,$A369&amp;"*",'Rozpočet projektu'!$C$10:$C$4986,$B369)</f>
        <v>0</v>
      </c>
      <c r="D369" s="124" t="str">
        <f t="shared" si="11"/>
        <v/>
      </c>
      <c r="E369" s="124" t="str">
        <f t="shared" si="12"/>
        <v/>
      </c>
      <c r="F369" s="119"/>
      <c r="G369" s="119"/>
      <c r="H369" s="119"/>
      <c r="I369" s="119"/>
    </row>
    <row r="370" spans="1:9" ht="25.5" hidden="1" x14ac:dyDescent="0.2">
      <c r="A370" s="117" t="s">
        <v>99</v>
      </c>
      <c r="B370" s="113" t="s">
        <v>56</v>
      </c>
      <c r="C370" s="124">
        <f>SUMIFS('Rozpočet projektu'!$G$10:$G$4986,'Rozpočet projektu'!$I$10:$I$4986,$A370&amp;"*",'Rozpočet projektu'!$C$10:$C$4986,$B370)</f>
        <v>0</v>
      </c>
      <c r="D370" s="124" t="str">
        <f t="shared" si="11"/>
        <v/>
      </c>
      <c r="E370" s="124" t="str">
        <f t="shared" si="12"/>
        <v/>
      </c>
      <c r="F370" s="119"/>
      <c r="G370" s="119"/>
      <c r="H370" s="119"/>
      <c r="I370" s="119"/>
    </row>
    <row r="371" spans="1:9" hidden="1" x14ac:dyDescent="0.2">
      <c r="A371" s="117" t="s">
        <v>99</v>
      </c>
      <c r="B371" s="113" t="s">
        <v>57</v>
      </c>
      <c r="C371" s="124">
        <f>SUMIFS('Rozpočet projektu'!$G$10:$G$4986,'Rozpočet projektu'!$I$10:$I$4986,$A371&amp;"*",'Rozpočet projektu'!$C$10:$C$4986,$B371)</f>
        <v>0</v>
      </c>
      <c r="D371" s="124" t="str">
        <f t="shared" si="11"/>
        <v/>
      </c>
      <c r="E371" s="124" t="str">
        <f t="shared" si="12"/>
        <v/>
      </c>
      <c r="F371" s="119"/>
      <c r="G371" s="119"/>
      <c r="H371" s="119"/>
      <c r="I371" s="119"/>
    </row>
    <row r="372" spans="1:9" ht="25.5" hidden="1" x14ac:dyDescent="0.2">
      <c r="A372" s="117" t="s">
        <v>99</v>
      </c>
      <c r="B372" s="113" t="s">
        <v>58</v>
      </c>
      <c r="C372" s="124">
        <f>SUMIFS('Rozpočet projektu'!$G$10:$G$4986,'Rozpočet projektu'!$I$10:$I$4986,$A372&amp;"*",'Rozpočet projektu'!$C$10:$C$4986,$B372)</f>
        <v>0</v>
      </c>
      <c r="D372" s="124" t="str">
        <f t="shared" si="11"/>
        <v/>
      </c>
      <c r="E372" s="124" t="str">
        <f t="shared" si="12"/>
        <v/>
      </c>
      <c r="F372" s="119"/>
      <c r="G372" s="119"/>
      <c r="H372" s="119"/>
      <c r="I372" s="119"/>
    </row>
    <row r="373" spans="1:9" ht="25.5" hidden="1" x14ac:dyDescent="0.2">
      <c r="A373" s="117" t="s">
        <v>99</v>
      </c>
      <c r="B373" s="113" t="s">
        <v>59</v>
      </c>
      <c r="C373" s="124">
        <f>SUMIFS('Rozpočet projektu'!$G$10:$G$4986,'Rozpočet projektu'!$I$10:$I$4986,$A373&amp;"*",'Rozpočet projektu'!$C$10:$C$4986,$B373)</f>
        <v>0</v>
      </c>
      <c r="D373" s="124" t="str">
        <f t="shared" si="11"/>
        <v/>
      </c>
      <c r="E373" s="124" t="str">
        <f t="shared" si="12"/>
        <v/>
      </c>
      <c r="F373" s="119"/>
      <c r="G373" s="119"/>
      <c r="H373" s="119"/>
      <c r="I373" s="119"/>
    </row>
    <row r="374" spans="1:9" hidden="1" x14ac:dyDescent="0.2">
      <c r="A374" s="117" t="s">
        <v>99</v>
      </c>
      <c r="B374" s="113" t="s">
        <v>60</v>
      </c>
      <c r="C374" s="124">
        <f>SUMIFS('Rozpočet projektu'!$G$10:$G$4986,'Rozpočet projektu'!$I$10:$I$4986,$A374&amp;"*",'Rozpočet projektu'!$C$10:$C$4986,$B374)</f>
        <v>0</v>
      </c>
      <c r="D374" s="124" t="str">
        <f t="shared" si="11"/>
        <v/>
      </c>
      <c r="E374" s="124" t="str">
        <f t="shared" si="12"/>
        <v/>
      </c>
      <c r="F374" s="119"/>
      <c r="G374" s="119"/>
      <c r="H374" s="119"/>
      <c r="I374" s="119"/>
    </row>
    <row r="375" spans="1:9" ht="25.5" hidden="1" x14ac:dyDescent="0.2">
      <c r="A375" s="117" t="s">
        <v>99</v>
      </c>
      <c r="B375" s="113" t="s">
        <v>61</v>
      </c>
      <c r="C375" s="124">
        <f>SUMIFS('Rozpočet projektu'!$G$10:$G$4986,'Rozpočet projektu'!$I$10:$I$4986,$A375&amp;"*",'Rozpočet projektu'!$C$10:$C$4986,$B375)</f>
        <v>0</v>
      </c>
      <c r="D375" s="124" t="str">
        <f t="shared" si="11"/>
        <v/>
      </c>
      <c r="E375" s="124" t="str">
        <f t="shared" si="12"/>
        <v/>
      </c>
      <c r="F375" s="119"/>
      <c r="G375" s="119"/>
      <c r="H375" s="119"/>
      <c r="I375" s="119"/>
    </row>
    <row r="376" spans="1:9" ht="76.5" hidden="1" x14ac:dyDescent="0.2">
      <c r="A376" s="117" t="s">
        <v>99</v>
      </c>
      <c r="B376" s="113" t="s">
        <v>62</v>
      </c>
      <c r="C376" s="124">
        <f>SUMIFS('Rozpočet projektu'!$G$10:$G$4986,'Rozpočet projektu'!$I$10:$I$4986,$A376&amp;"*",'Rozpočet projektu'!$C$10:$C$4986,$B376)</f>
        <v>0</v>
      </c>
      <c r="D376" s="124" t="str">
        <f t="shared" si="11"/>
        <v/>
      </c>
      <c r="E376" s="124" t="str">
        <f t="shared" si="12"/>
        <v/>
      </c>
      <c r="F376" s="119"/>
      <c r="G376" s="119"/>
      <c r="H376" s="119"/>
      <c r="I376" s="119"/>
    </row>
    <row r="377" spans="1:9" ht="102" hidden="1" x14ac:dyDescent="0.2">
      <c r="A377" s="117" t="s">
        <v>99</v>
      </c>
      <c r="B377" s="113" t="s">
        <v>63</v>
      </c>
      <c r="C377" s="124">
        <f>SUMIFS('Rozpočet projektu'!$G$10:$G$4986,'Rozpočet projektu'!$I$10:$I$4986,$A377&amp;"*",'Rozpočet projektu'!$C$10:$C$4986,$B377)</f>
        <v>0</v>
      </c>
      <c r="D377" s="124" t="str">
        <f t="shared" si="11"/>
        <v/>
      </c>
      <c r="E377" s="124" t="str">
        <f t="shared" si="12"/>
        <v/>
      </c>
      <c r="F377" s="119"/>
      <c r="G377" s="119"/>
      <c r="H377" s="119"/>
      <c r="I377" s="119"/>
    </row>
    <row r="378" spans="1:9" ht="76.5" hidden="1" x14ac:dyDescent="0.2">
      <c r="A378" s="117" t="s">
        <v>99</v>
      </c>
      <c r="B378" s="113" t="s">
        <v>162</v>
      </c>
      <c r="C378" s="124">
        <f>SUMIFS('Rozpočet projektu'!$G$10:$G$4986,'Rozpočet projektu'!$I$10:$I$4986,$A378&amp;"*",'Rozpočet projektu'!$C$10:$C$4986,$B378)</f>
        <v>0</v>
      </c>
      <c r="D378" s="124" t="str">
        <f t="shared" si="11"/>
        <v/>
      </c>
      <c r="E378" s="124" t="str">
        <f t="shared" si="12"/>
        <v/>
      </c>
      <c r="F378" s="119"/>
      <c r="G378" s="119"/>
      <c r="H378" s="119"/>
      <c r="I378" s="119"/>
    </row>
    <row r="379" spans="1:9" ht="63.75" hidden="1" x14ac:dyDescent="0.2">
      <c r="A379" s="117" t="s">
        <v>99</v>
      </c>
      <c r="B379" s="113" t="s">
        <v>64</v>
      </c>
      <c r="C379" s="124">
        <f>SUMIFS('Rozpočet projektu'!$G$10:$G$4986,'Rozpočet projektu'!$I$10:$I$4986,$A379&amp;"*",'Rozpočet projektu'!$C$10:$C$4986,$B379)</f>
        <v>0</v>
      </c>
      <c r="D379" s="124" t="str">
        <f t="shared" si="11"/>
        <v/>
      </c>
      <c r="E379" s="124" t="str">
        <f t="shared" si="12"/>
        <v/>
      </c>
      <c r="F379" s="119"/>
      <c r="G379" s="119"/>
      <c r="H379" s="119"/>
      <c r="I379" s="119"/>
    </row>
    <row r="380" spans="1:9" ht="38.25" hidden="1" x14ac:dyDescent="0.2">
      <c r="A380" s="117" t="s">
        <v>99</v>
      </c>
      <c r="B380" s="113" t="s">
        <v>65</v>
      </c>
      <c r="C380" s="124">
        <f>SUMIFS('Rozpočet projektu'!$G$10:$G$4986,'Rozpočet projektu'!$I$10:$I$4986,$A380&amp;"*",'Rozpočet projektu'!$C$10:$C$4986,$B380)</f>
        <v>0</v>
      </c>
      <c r="D380" s="124" t="str">
        <f t="shared" si="11"/>
        <v/>
      </c>
      <c r="E380" s="124" t="str">
        <f t="shared" si="12"/>
        <v/>
      </c>
      <c r="F380" s="119"/>
      <c r="G380" s="119"/>
      <c r="H380" s="119"/>
      <c r="I380" s="119"/>
    </row>
    <row r="381" spans="1:9" ht="25.5" hidden="1" x14ac:dyDescent="0.2">
      <c r="A381" s="117" t="s">
        <v>99</v>
      </c>
      <c r="B381" s="113" t="s">
        <v>66</v>
      </c>
      <c r="C381" s="124">
        <f>SUMIFS('Rozpočet projektu'!$G$10:$G$4986,'Rozpočet projektu'!$I$10:$I$4986,$A381&amp;"*",'Rozpočet projektu'!$C$10:$C$4986,$B381)</f>
        <v>0</v>
      </c>
      <c r="D381" s="124" t="str">
        <f t="shared" si="11"/>
        <v/>
      </c>
      <c r="E381" s="124" t="str">
        <f t="shared" si="12"/>
        <v/>
      </c>
      <c r="F381" s="119"/>
      <c r="G381" s="119"/>
      <c r="H381" s="119"/>
      <c r="I381" s="119"/>
    </row>
    <row r="382" spans="1:9" ht="25.5" hidden="1" x14ac:dyDescent="0.2">
      <c r="A382" s="117" t="s">
        <v>99</v>
      </c>
      <c r="B382" s="113" t="s">
        <v>67</v>
      </c>
      <c r="C382" s="124">
        <f>SUMIFS('Rozpočet projektu'!$G$10:$G$4986,'Rozpočet projektu'!$I$10:$I$4986,$A382&amp;"*",'Rozpočet projektu'!$C$10:$C$4986,$B382)</f>
        <v>0</v>
      </c>
      <c r="D382" s="124" t="str">
        <f t="shared" si="11"/>
        <v/>
      </c>
      <c r="E382" s="124" t="str">
        <f t="shared" si="12"/>
        <v/>
      </c>
      <c r="F382" s="119"/>
      <c r="G382" s="119"/>
      <c r="H382" s="119"/>
      <c r="I382" s="119"/>
    </row>
    <row r="383" spans="1:9" ht="38.25" hidden="1" x14ac:dyDescent="0.2">
      <c r="A383" s="117" t="s">
        <v>99</v>
      </c>
      <c r="B383" s="113" t="s">
        <v>68</v>
      </c>
      <c r="C383" s="124">
        <f>SUMIFS('Rozpočet projektu'!$G$10:$G$4986,'Rozpočet projektu'!$I$10:$I$4986,$A383&amp;"*",'Rozpočet projektu'!$C$10:$C$4986,$B383)</f>
        <v>0</v>
      </c>
      <c r="D383" s="124" t="str">
        <f t="shared" si="11"/>
        <v/>
      </c>
      <c r="E383" s="124" t="str">
        <f t="shared" si="12"/>
        <v/>
      </c>
      <c r="F383" s="119"/>
      <c r="G383" s="119"/>
      <c r="H383" s="119"/>
      <c r="I383" s="119"/>
    </row>
    <row r="384" spans="1:9" hidden="1" x14ac:dyDescent="0.2">
      <c r="A384" s="117" t="s">
        <v>100</v>
      </c>
      <c r="B384" s="113" t="s">
        <v>43</v>
      </c>
      <c r="C384" s="124">
        <f>SUMIFS('Rozpočet projektu'!$G$10:$G$4986,'Rozpočet projektu'!$I$10:$I$4986,$A384&amp;"*",'Rozpočet projektu'!$C$10:$C$4986,$B384)</f>
        <v>0</v>
      </c>
      <c r="D384" s="124" t="str">
        <f t="shared" si="11"/>
        <v/>
      </c>
      <c r="E384" s="124" t="str">
        <f t="shared" si="12"/>
        <v/>
      </c>
      <c r="F384" s="119"/>
      <c r="G384" s="119"/>
      <c r="H384" s="119"/>
      <c r="I384" s="119"/>
    </row>
    <row r="385" spans="1:9" ht="25.5" hidden="1" x14ac:dyDescent="0.2">
      <c r="A385" s="117" t="s">
        <v>100</v>
      </c>
      <c r="B385" s="113" t="s">
        <v>44</v>
      </c>
      <c r="C385" s="124">
        <f>SUMIFS('Rozpočet projektu'!$G$10:$G$4986,'Rozpočet projektu'!$I$10:$I$4986,$A385&amp;"*",'Rozpočet projektu'!$C$10:$C$4986,$B385)</f>
        <v>0</v>
      </c>
      <c r="D385" s="124" t="str">
        <f t="shared" si="11"/>
        <v/>
      </c>
      <c r="E385" s="124" t="str">
        <f t="shared" si="12"/>
        <v/>
      </c>
      <c r="F385" s="119"/>
      <c r="G385" s="119"/>
      <c r="H385" s="119"/>
      <c r="I385" s="119"/>
    </row>
    <row r="386" spans="1:9" ht="38.25" hidden="1" x14ac:dyDescent="0.2">
      <c r="A386" s="117" t="s">
        <v>100</v>
      </c>
      <c r="B386" s="113" t="s">
        <v>45</v>
      </c>
      <c r="C386" s="124">
        <f>SUMIFS('Rozpočet projektu'!$G$10:$G$4986,'Rozpočet projektu'!$I$10:$I$4986,$A386&amp;"*",'Rozpočet projektu'!$C$10:$C$4986,$B386)</f>
        <v>0</v>
      </c>
      <c r="D386" s="124" t="str">
        <f t="shared" si="11"/>
        <v/>
      </c>
      <c r="E386" s="124" t="str">
        <f t="shared" si="12"/>
        <v/>
      </c>
      <c r="F386" s="119"/>
      <c r="G386" s="119"/>
      <c r="H386" s="119"/>
      <c r="I386" s="119"/>
    </row>
    <row r="387" spans="1:9" hidden="1" x14ac:dyDescent="0.2">
      <c r="A387" s="117" t="s">
        <v>100</v>
      </c>
      <c r="B387" s="113" t="s">
        <v>46</v>
      </c>
      <c r="C387" s="124">
        <f>SUMIFS('Rozpočet projektu'!$G$10:$G$4986,'Rozpočet projektu'!$I$10:$I$4986,$A387&amp;"*",'Rozpočet projektu'!$C$10:$C$4986,$B387)</f>
        <v>0</v>
      </c>
      <c r="D387" s="124" t="str">
        <f t="shared" si="11"/>
        <v/>
      </c>
      <c r="E387" s="124" t="str">
        <f t="shared" si="12"/>
        <v/>
      </c>
      <c r="F387" s="119"/>
      <c r="G387" s="119"/>
      <c r="H387" s="119"/>
      <c r="I387" s="119"/>
    </row>
    <row r="388" spans="1:9" ht="51" hidden="1" x14ac:dyDescent="0.2">
      <c r="A388" s="117" t="s">
        <v>100</v>
      </c>
      <c r="B388" s="113" t="s">
        <v>47</v>
      </c>
      <c r="C388" s="124">
        <f>SUMIFS('Rozpočet projektu'!$G$10:$G$4986,'Rozpočet projektu'!$I$10:$I$4986,$A388&amp;"*",'Rozpočet projektu'!$C$10:$C$4986,$B388)</f>
        <v>0</v>
      </c>
      <c r="D388" s="124" t="str">
        <f t="shared" si="11"/>
        <v/>
      </c>
      <c r="E388" s="124" t="str">
        <f t="shared" si="12"/>
        <v/>
      </c>
      <c r="F388" s="119"/>
      <c r="G388" s="119"/>
      <c r="H388" s="119"/>
      <c r="I388" s="119"/>
    </row>
    <row r="389" spans="1:9" ht="25.5" hidden="1" x14ac:dyDescent="0.2">
      <c r="A389" s="117" t="s">
        <v>100</v>
      </c>
      <c r="B389" s="113" t="s">
        <v>48</v>
      </c>
      <c r="C389" s="124">
        <f>SUMIFS('Rozpočet projektu'!$G$10:$G$4986,'Rozpočet projektu'!$I$10:$I$4986,$A389&amp;"*",'Rozpočet projektu'!$C$10:$C$4986,$B389)</f>
        <v>0</v>
      </c>
      <c r="D389" s="124" t="str">
        <f t="shared" si="11"/>
        <v/>
      </c>
      <c r="E389" s="124" t="str">
        <f t="shared" si="12"/>
        <v/>
      </c>
      <c r="F389" s="119"/>
      <c r="G389" s="119"/>
      <c r="H389" s="119"/>
      <c r="I389" s="119"/>
    </row>
    <row r="390" spans="1:9" hidden="1" x14ac:dyDescent="0.2">
      <c r="A390" s="117" t="s">
        <v>100</v>
      </c>
      <c r="B390" s="113" t="s">
        <v>49</v>
      </c>
      <c r="C390" s="124">
        <f>SUMIFS('Rozpočet projektu'!$G$10:$G$4986,'Rozpočet projektu'!$I$10:$I$4986,$A390&amp;"*",'Rozpočet projektu'!$C$10:$C$4986,$B390)</f>
        <v>0</v>
      </c>
      <c r="D390" s="124" t="str">
        <f t="shared" ref="D390:D453" si="13">IFERROR(IF(IF(ROUND($D$2*C390,2)&gt;($D$2*C390),ROUND($D$2*C390,2)-ROUNDUP(ROUND($D$2*C390,2)-($D$2*C390),2),ROUND($D$2*C390,2))&gt;0,IF(ROUND($D$2*C390,2)&gt;($D$2*C390),ROUND($D$2*C390,2)-ROUNDUP(ROUND($D$2*C390,2)-($D$2*C390),2),ROUND($D$2*C390,2)),""),"")</f>
        <v/>
      </c>
      <c r="E390" s="124" t="str">
        <f t="shared" si="12"/>
        <v/>
      </c>
      <c r="F390" s="119"/>
      <c r="G390" s="119"/>
      <c r="H390" s="119"/>
      <c r="I390" s="119"/>
    </row>
    <row r="391" spans="1:9" ht="38.25" hidden="1" x14ac:dyDescent="0.2">
      <c r="A391" s="117" t="s">
        <v>100</v>
      </c>
      <c r="B391" s="113" t="s">
        <v>50</v>
      </c>
      <c r="C391" s="124">
        <f>SUMIFS('Rozpočet projektu'!$G$10:$G$4986,'Rozpočet projektu'!$I$10:$I$4986,$A391&amp;"*",'Rozpočet projektu'!$C$10:$C$4986,$B391)</f>
        <v>0</v>
      </c>
      <c r="D391" s="124" t="str">
        <f t="shared" si="13"/>
        <v/>
      </c>
      <c r="E391" s="124" t="str">
        <f t="shared" ref="E391:E454" si="14">IFERROR(C391-D391,"")</f>
        <v/>
      </c>
      <c r="F391" s="119"/>
      <c r="G391" s="119"/>
      <c r="H391" s="119"/>
      <c r="I391" s="119"/>
    </row>
    <row r="392" spans="1:9" hidden="1" x14ac:dyDescent="0.2">
      <c r="A392" s="117" t="s">
        <v>100</v>
      </c>
      <c r="B392" s="113" t="s">
        <v>51</v>
      </c>
      <c r="C392" s="124">
        <f>SUMIFS('Rozpočet projektu'!$G$10:$G$4986,'Rozpočet projektu'!$I$10:$I$4986,$A392&amp;"*",'Rozpočet projektu'!$C$10:$C$4986,$B392)</f>
        <v>0</v>
      </c>
      <c r="D392" s="124" t="str">
        <f t="shared" si="13"/>
        <v/>
      </c>
      <c r="E392" s="124" t="str">
        <f t="shared" si="14"/>
        <v/>
      </c>
      <c r="F392" s="119"/>
      <c r="G392" s="119"/>
      <c r="H392" s="119"/>
      <c r="I392" s="119"/>
    </row>
    <row r="393" spans="1:9" ht="38.25" hidden="1" x14ac:dyDescent="0.2">
      <c r="A393" s="117" t="s">
        <v>100</v>
      </c>
      <c r="B393" s="113" t="s">
        <v>52</v>
      </c>
      <c r="C393" s="124">
        <f>SUMIFS('Rozpočet projektu'!$G$10:$G$4986,'Rozpočet projektu'!$I$10:$I$4986,$A393&amp;"*",'Rozpočet projektu'!$C$10:$C$4986,$B393)</f>
        <v>0</v>
      </c>
      <c r="D393" s="124" t="str">
        <f t="shared" si="13"/>
        <v/>
      </c>
      <c r="E393" s="124" t="str">
        <f t="shared" si="14"/>
        <v/>
      </c>
      <c r="F393" s="119"/>
      <c r="G393" s="119"/>
      <c r="H393" s="119"/>
      <c r="I393" s="119"/>
    </row>
    <row r="394" spans="1:9" ht="25.5" hidden="1" x14ac:dyDescent="0.2">
      <c r="A394" s="117" t="s">
        <v>100</v>
      </c>
      <c r="B394" s="113" t="s">
        <v>53</v>
      </c>
      <c r="C394" s="124">
        <f>SUMIFS('Rozpočet projektu'!$G$10:$G$4986,'Rozpočet projektu'!$I$10:$I$4986,$A394&amp;"*",'Rozpočet projektu'!$C$10:$C$4986,$B394)</f>
        <v>0</v>
      </c>
      <c r="D394" s="124" t="str">
        <f t="shared" si="13"/>
        <v/>
      </c>
      <c r="E394" s="124" t="str">
        <f t="shared" si="14"/>
        <v/>
      </c>
      <c r="F394" s="119"/>
      <c r="G394" s="119"/>
      <c r="H394" s="119"/>
      <c r="I394" s="119"/>
    </row>
    <row r="395" spans="1:9" ht="51" hidden="1" x14ac:dyDescent="0.2">
      <c r="A395" s="117" t="s">
        <v>100</v>
      </c>
      <c r="B395" s="113" t="s">
        <v>54</v>
      </c>
      <c r="C395" s="124">
        <f>SUMIFS('Rozpočet projektu'!$G$10:$G$4986,'Rozpočet projektu'!$I$10:$I$4986,$A395&amp;"*",'Rozpočet projektu'!$C$10:$C$4986,$B395)</f>
        <v>0</v>
      </c>
      <c r="D395" s="124" t="str">
        <f t="shared" si="13"/>
        <v/>
      </c>
      <c r="E395" s="124" t="str">
        <f t="shared" si="14"/>
        <v/>
      </c>
      <c r="F395" s="119"/>
      <c r="G395" s="119"/>
      <c r="H395" s="119"/>
      <c r="I395" s="119"/>
    </row>
    <row r="396" spans="1:9" ht="25.5" hidden="1" x14ac:dyDescent="0.2">
      <c r="A396" s="117" t="s">
        <v>100</v>
      </c>
      <c r="B396" s="113" t="s">
        <v>55</v>
      </c>
      <c r="C396" s="124">
        <f>SUMIFS('Rozpočet projektu'!$G$10:$G$4986,'Rozpočet projektu'!$I$10:$I$4986,$A396&amp;"*",'Rozpočet projektu'!$C$10:$C$4986,$B396)</f>
        <v>0</v>
      </c>
      <c r="D396" s="124" t="str">
        <f t="shared" si="13"/>
        <v/>
      </c>
      <c r="E396" s="124" t="str">
        <f t="shared" si="14"/>
        <v/>
      </c>
      <c r="F396" s="119"/>
      <c r="G396" s="119"/>
      <c r="H396" s="119"/>
      <c r="I396" s="119"/>
    </row>
    <row r="397" spans="1:9" ht="25.5" hidden="1" x14ac:dyDescent="0.2">
      <c r="A397" s="117" t="s">
        <v>100</v>
      </c>
      <c r="B397" s="113" t="s">
        <v>56</v>
      </c>
      <c r="C397" s="124">
        <f>SUMIFS('Rozpočet projektu'!$G$10:$G$4986,'Rozpočet projektu'!$I$10:$I$4986,$A397&amp;"*",'Rozpočet projektu'!$C$10:$C$4986,$B397)</f>
        <v>0</v>
      </c>
      <c r="D397" s="124" t="str">
        <f t="shared" si="13"/>
        <v/>
      </c>
      <c r="E397" s="124" t="str">
        <f t="shared" si="14"/>
        <v/>
      </c>
      <c r="F397" s="119"/>
      <c r="G397" s="119"/>
      <c r="H397" s="119"/>
      <c r="I397" s="119"/>
    </row>
    <row r="398" spans="1:9" hidden="1" x14ac:dyDescent="0.2">
      <c r="A398" s="117" t="s">
        <v>100</v>
      </c>
      <c r="B398" s="113" t="s">
        <v>57</v>
      </c>
      <c r="C398" s="124">
        <f>SUMIFS('Rozpočet projektu'!$G$10:$G$4986,'Rozpočet projektu'!$I$10:$I$4986,$A398&amp;"*",'Rozpočet projektu'!$C$10:$C$4986,$B398)</f>
        <v>0</v>
      </c>
      <c r="D398" s="124" t="str">
        <f t="shared" si="13"/>
        <v/>
      </c>
      <c r="E398" s="124" t="str">
        <f t="shared" si="14"/>
        <v/>
      </c>
      <c r="F398" s="119"/>
      <c r="G398" s="119"/>
      <c r="H398" s="119"/>
      <c r="I398" s="119"/>
    </row>
    <row r="399" spans="1:9" ht="25.5" hidden="1" x14ac:dyDescent="0.2">
      <c r="A399" s="117" t="s">
        <v>100</v>
      </c>
      <c r="B399" s="113" t="s">
        <v>58</v>
      </c>
      <c r="C399" s="124">
        <f>SUMIFS('Rozpočet projektu'!$G$10:$G$4986,'Rozpočet projektu'!$I$10:$I$4986,$A399&amp;"*",'Rozpočet projektu'!$C$10:$C$4986,$B399)</f>
        <v>0</v>
      </c>
      <c r="D399" s="124" t="str">
        <f t="shared" si="13"/>
        <v/>
      </c>
      <c r="E399" s="124" t="str">
        <f t="shared" si="14"/>
        <v/>
      </c>
      <c r="F399" s="119"/>
      <c r="G399" s="119"/>
      <c r="H399" s="119"/>
      <c r="I399" s="119"/>
    </row>
    <row r="400" spans="1:9" ht="25.5" hidden="1" x14ac:dyDescent="0.2">
      <c r="A400" s="117" t="s">
        <v>100</v>
      </c>
      <c r="B400" s="113" t="s">
        <v>59</v>
      </c>
      <c r="C400" s="124">
        <f>SUMIFS('Rozpočet projektu'!$G$10:$G$4986,'Rozpočet projektu'!$I$10:$I$4986,$A400&amp;"*",'Rozpočet projektu'!$C$10:$C$4986,$B400)</f>
        <v>0</v>
      </c>
      <c r="D400" s="124" t="str">
        <f t="shared" si="13"/>
        <v/>
      </c>
      <c r="E400" s="124" t="str">
        <f t="shared" si="14"/>
        <v/>
      </c>
      <c r="F400" s="119"/>
      <c r="G400" s="119"/>
      <c r="H400" s="119"/>
      <c r="I400" s="119"/>
    </row>
    <row r="401" spans="1:9" hidden="1" x14ac:dyDescent="0.2">
      <c r="A401" s="117" t="s">
        <v>100</v>
      </c>
      <c r="B401" s="113" t="s">
        <v>60</v>
      </c>
      <c r="C401" s="124">
        <f>SUMIFS('Rozpočet projektu'!$G$10:$G$4986,'Rozpočet projektu'!$I$10:$I$4986,$A401&amp;"*",'Rozpočet projektu'!$C$10:$C$4986,$B401)</f>
        <v>0</v>
      </c>
      <c r="D401" s="124" t="str">
        <f t="shared" si="13"/>
        <v/>
      </c>
      <c r="E401" s="124" t="str">
        <f t="shared" si="14"/>
        <v/>
      </c>
      <c r="F401" s="119"/>
      <c r="G401" s="119"/>
      <c r="H401" s="119"/>
      <c r="I401" s="119"/>
    </row>
    <row r="402" spans="1:9" ht="25.5" hidden="1" x14ac:dyDescent="0.2">
      <c r="A402" s="117" t="s">
        <v>100</v>
      </c>
      <c r="B402" s="113" t="s">
        <v>61</v>
      </c>
      <c r="C402" s="124">
        <f>SUMIFS('Rozpočet projektu'!$G$10:$G$4986,'Rozpočet projektu'!$I$10:$I$4986,$A402&amp;"*",'Rozpočet projektu'!$C$10:$C$4986,$B402)</f>
        <v>0</v>
      </c>
      <c r="D402" s="124" t="str">
        <f t="shared" si="13"/>
        <v/>
      </c>
      <c r="E402" s="124" t="str">
        <f t="shared" si="14"/>
        <v/>
      </c>
      <c r="F402" s="119"/>
      <c r="G402" s="119"/>
      <c r="H402" s="119"/>
      <c r="I402" s="119"/>
    </row>
    <row r="403" spans="1:9" ht="76.5" hidden="1" x14ac:dyDescent="0.2">
      <c r="A403" s="117" t="s">
        <v>100</v>
      </c>
      <c r="B403" s="113" t="s">
        <v>62</v>
      </c>
      <c r="C403" s="124">
        <f>SUMIFS('Rozpočet projektu'!$G$10:$G$4986,'Rozpočet projektu'!$I$10:$I$4986,$A403&amp;"*",'Rozpočet projektu'!$C$10:$C$4986,$B403)</f>
        <v>0</v>
      </c>
      <c r="D403" s="124" t="str">
        <f t="shared" si="13"/>
        <v/>
      </c>
      <c r="E403" s="124" t="str">
        <f t="shared" si="14"/>
        <v/>
      </c>
      <c r="F403" s="119"/>
      <c r="G403" s="119"/>
      <c r="H403" s="119"/>
      <c r="I403" s="119"/>
    </row>
    <row r="404" spans="1:9" ht="102" hidden="1" x14ac:dyDescent="0.2">
      <c r="A404" s="117" t="s">
        <v>100</v>
      </c>
      <c r="B404" s="113" t="s">
        <v>63</v>
      </c>
      <c r="C404" s="124">
        <f>SUMIFS('Rozpočet projektu'!$G$10:$G$4986,'Rozpočet projektu'!$I$10:$I$4986,$A404&amp;"*",'Rozpočet projektu'!$C$10:$C$4986,$B404)</f>
        <v>0</v>
      </c>
      <c r="D404" s="124" t="str">
        <f t="shared" si="13"/>
        <v/>
      </c>
      <c r="E404" s="124" t="str">
        <f t="shared" si="14"/>
        <v/>
      </c>
      <c r="F404" s="119"/>
      <c r="G404" s="119"/>
      <c r="H404" s="119"/>
      <c r="I404" s="119"/>
    </row>
    <row r="405" spans="1:9" ht="76.5" hidden="1" x14ac:dyDescent="0.2">
      <c r="A405" s="117" t="s">
        <v>100</v>
      </c>
      <c r="B405" s="113" t="s">
        <v>162</v>
      </c>
      <c r="C405" s="124">
        <f>SUMIFS('Rozpočet projektu'!$G$10:$G$4986,'Rozpočet projektu'!$I$10:$I$4986,$A405&amp;"*",'Rozpočet projektu'!$C$10:$C$4986,$B405)</f>
        <v>0</v>
      </c>
      <c r="D405" s="124" t="str">
        <f t="shared" si="13"/>
        <v/>
      </c>
      <c r="E405" s="124" t="str">
        <f t="shared" si="14"/>
        <v/>
      </c>
      <c r="F405" s="119"/>
      <c r="G405" s="119"/>
      <c r="H405" s="119"/>
      <c r="I405" s="119"/>
    </row>
    <row r="406" spans="1:9" ht="63.75" hidden="1" x14ac:dyDescent="0.2">
      <c r="A406" s="117" t="s">
        <v>100</v>
      </c>
      <c r="B406" s="113" t="s">
        <v>64</v>
      </c>
      <c r="C406" s="124">
        <f>SUMIFS('Rozpočet projektu'!$G$10:$G$4986,'Rozpočet projektu'!$I$10:$I$4986,$A406&amp;"*",'Rozpočet projektu'!$C$10:$C$4986,$B406)</f>
        <v>0</v>
      </c>
      <c r="D406" s="124" t="str">
        <f t="shared" si="13"/>
        <v/>
      </c>
      <c r="E406" s="124" t="str">
        <f t="shared" si="14"/>
        <v/>
      </c>
      <c r="F406" s="119"/>
      <c r="G406" s="119"/>
      <c r="H406" s="119"/>
      <c r="I406" s="119"/>
    </row>
    <row r="407" spans="1:9" ht="38.25" hidden="1" x14ac:dyDescent="0.2">
      <c r="A407" s="117" t="s">
        <v>100</v>
      </c>
      <c r="B407" s="113" t="s">
        <v>65</v>
      </c>
      <c r="C407" s="124">
        <f>SUMIFS('Rozpočet projektu'!$G$10:$G$4986,'Rozpočet projektu'!$I$10:$I$4986,$A407&amp;"*",'Rozpočet projektu'!$C$10:$C$4986,$B407)</f>
        <v>0</v>
      </c>
      <c r="D407" s="124" t="str">
        <f t="shared" si="13"/>
        <v/>
      </c>
      <c r="E407" s="124" t="str">
        <f t="shared" si="14"/>
        <v/>
      </c>
      <c r="F407" s="119"/>
      <c r="G407" s="119"/>
      <c r="H407" s="119"/>
      <c r="I407" s="119"/>
    </row>
    <row r="408" spans="1:9" ht="25.5" hidden="1" x14ac:dyDescent="0.2">
      <c r="A408" s="117" t="s">
        <v>100</v>
      </c>
      <c r="B408" s="113" t="s">
        <v>66</v>
      </c>
      <c r="C408" s="124">
        <f>SUMIFS('Rozpočet projektu'!$G$10:$G$4986,'Rozpočet projektu'!$I$10:$I$4986,$A408&amp;"*",'Rozpočet projektu'!$C$10:$C$4986,$B408)</f>
        <v>0</v>
      </c>
      <c r="D408" s="124" t="str">
        <f t="shared" si="13"/>
        <v/>
      </c>
      <c r="E408" s="124" t="str">
        <f t="shared" si="14"/>
        <v/>
      </c>
      <c r="F408" s="119"/>
      <c r="G408" s="119"/>
      <c r="H408" s="119"/>
      <c r="I408" s="119"/>
    </row>
    <row r="409" spans="1:9" ht="25.5" hidden="1" x14ac:dyDescent="0.2">
      <c r="A409" s="117" t="s">
        <v>100</v>
      </c>
      <c r="B409" s="113" t="s">
        <v>67</v>
      </c>
      <c r="C409" s="124">
        <f>SUMIFS('Rozpočet projektu'!$G$10:$G$4986,'Rozpočet projektu'!$I$10:$I$4986,$A409&amp;"*",'Rozpočet projektu'!$C$10:$C$4986,$B409)</f>
        <v>0</v>
      </c>
      <c r="D409" s="124" t="str">
        <f t="shared" si="13"/>
        <v/>
      </c>
      <c r="E409" s="124" t="str">
        <f t="shared" si="14"/>
        <v/>
      </c>
      <c r="F409" s="119"/>
      <c r="G409" s="119"/>
      <c r="H409" s="119"/>
      <c r="I409" s="119"/>
    </row>
    <row r="410" spans="1:9" ht="38.25" hidden="1" x14ac:dyDescent="0.2">
      <c r="A410" s="117" t="s">
        <v>100</v>
      </c>
      <c r="B410" s="113" t="s">
        <v>68</v>
      </c>
      <c r="C410" s="124">
        <f>SUMIFS('Rozpočet projektu'!$G$10:$G$4986,'Rozpočet projektu'!$I$10:$I$4986,$A410&amp;"*",'Rozpočet projektu'!$C$10:$C$4986,$B410)</f>
        <v>0</v>
      </c>
      <c r="D410" s="124" t="str">
        <f t="shared" si="13"/>
        <v/>
      </c>
      <c r="E410" s="124" t="str">
        <f t="shared" si="14"/>
        <v/>
      </c>
      <c r="F410" s="119"/>
      <c r="G410" s="119"/>
      <c r="H410" s="119"/>
      <c r="I410" s="119"/>
    </row>
    <row r="411" spans="1:9" hidden="1" x14ac:dyDescent="0.2">
      <c r="A411" s="117" t="s">
        <v>101</v>
      </c>
      <c r="B411" s="113" t="s">
        <v>43</v>
      </c>
      <c r="C411" s="124">
        <f>SUMIFS('Rozpočet projektu'!$G$10:$G$4986,'Rozpočet projektu'!$I$10:$I$4986,$A411&amp;"*",'Rozpočet projektu'!$C$10:$C$4986,$B411)</f>
        <v>0</v>
      </c>
      <c r="D411" s="124" t="str">
        <f t="shared" si="13"/>
        <v/>
      </c>
      <c r="E411" s="124" t="str">
        <f t="shared" si="14"/>
        <v/>
      </c>
      <c r="F411" s="119"/>
      <c r="G411" s="119"/>
      <c r="H411" s="119"/>
      <c r="I411" s="119"/>
    </row>
    <row r="412" spans="1:9" ht="25.5" hidden="1" x14ac:dyDescent="0.2">
      <c r="A412" s="117" t="s">
        <v>101</v>
      </c>
      <c r="B412" s="113" t="s">
        <v>44</v>
      </c>
      <c r="C412" s="124">
        <f>SUMIFS('Rozpočet projektu'!$G$10:$G$4986,'Rozpočet projektu'!$I$10:$I$4986,$A412&amp;"*",'Rozpočet projektu'!$C$10:$C$4986,$B412)</f>
        <v>0</v>
      </c>
      <c r="D412" s="124" t="str">
        <f t="shared" si="13"/>
        <v/>
      </c>
      <c r="E412" s="124" t="str">
        <f t="shared" si="14"/>
        <v/>
      </c>
      <c r="F412" s="119"/>
      <c r="G412" s="119"/>
      <c r="H412" s="119"/>
      <c r="I412" s="119"/>
    </row>
    <row r="413" spans="1:9" ht="38.25" hidden="1" x14ac:dyDescent="0.2">
      <c r="A413" s="117" t="s">
        <v>101</v>
      </c>
      <c r="B413" s="113" t="s">
        <v>45</v>
      </c>
      <c r="C413" s="124">
        <f>SUMIFS('Rozpočet projektu'!$G$10:$G$4986,'Rozpočet projektu'!$I$10:$I$4986,$A413&amp;"*",'Rozpočet projektu'!$C$10:$C$4986,$B413)</f>
        <v>0</v>
      </c>
      <c r="D413" s="124" t="str">
        <f t="shared" si="13"/>
        <v/>
      </c>
      <c r="E413" s="124" t="str">
        <f t="shared" si="14"/>
        <v/>
      </c>
      <c r="F413" s="119"/>
      <c r="G413" s="119"/>
      <c r="H413" s="119"/>
      <c r="I413" s="119"/>
    </row>
    <row r="414" spans="1:9" hidden="1" x14ac:dyDescent="0.2">
      <c r="A414" s="117" t="s">
        <v>101</v>
      </c>
      <c r="B414" s="113" t="s">
        <v>46</v>
      </c>
      <c r="C414" s="124">
        <f>SUMIFS('Rozpočet projektu'!$G$10:$G$4986,'Rozpočet projektu'!$I$10:$I$4986,$A414&amp;"*",'Rozpočet projektu'!$C$10:$C$4986,$B414)</f>
        <v>0</v>
      </c>
      <c r="D414" s="124" t="str">
        <f t="shared" si="13"/>
        <v/>
      </c>
      <c r="E414" s="124" t="str">
        <f t="shared" si="14"/>
        <v/>
      </c>
      <c r="F414" s="119"/>
      <c r="G414" s="119"/>
      <c r="H414" s="119"/>
      <c r="I414" s="119"/>
    </row>
    <row r="415" spans="1:9" ht="51" hidden="1" x14ac:dyDescent="0.2">
      <c r="A415" s="117" t="s">
        <v>101</v>
      </c>
      <c r="B415" s="113" t="s">
        <v>47</v>
      </c>
      <c r="C415" s="124">
        <f>SUMIFS('Rozpočet projektu'!$G$10:$G$4986,'Rozpočet projektu'!$I$10:$I$4986,$A415&amp;"*",'Rozpočet projektu'!$C$10:$C$4986,$B415)</f>
        <v>0</v>
      </c>
      <c r="D415" s="124" t="str">
        <f t="shared" si="13"/>
        <v/>
      </c>
      <c r="E415" s="124" t="str">
        <f t="shared" si="14"/>
        <v/>
      </c>
      <c r="F415" s="119"/>
      <c r="G415" s="119"/>
      <c r="H415" s="119"/>
      <c r="I415" s="119"/>
    </row>
    <row r="416" spans="1:9" ht="25.5" hidden="1" x14ac:dyDescent="0.2">
      <c r="A416" s="117" t="s">
        <v>101</v>
      </c>
      <c r="B416" s="113" t="s">
        <v>48</v>
      </c>
      <c r="C416" s="124">
        <f>SUMIFS('Rozpočet projektu'!$G$10:$G$4986,'Rozpočet projektu'!$I$10:$I$4986,$A416&amp;"*",'Rozpočet projektu'!$C$10:$C$4986,$B416)</f>
        <v>0</v>
      </c>
      <c r="D416" s="124" t="str">
        <f t="shared" si="13"/>
        <v/>
      </c>
      <c r="E416" s="124" t="str">
        <f t="shared" si="14"/>
        <v/>
      </c>
      <c r="F416" s="119"/>
      <c r="G416" s="119"/>
      <c r="H416" s="119"/>
      <c r="I416" s="119"/>
    </row>
    <row r="417" spans="1:9" hidden="1" x14ac:dyDescent="0.2">
      <c r="A417" s="117" t="s">
        <v>101</v>
      </c>
      <c r="B417" s="113" t="s">
        <v>49</v>
      </c>
      <c r="C417" s="124">
        <f>SUMIFS('Rozpočet projektu'!$G$10:$G$4986,'Rozpočet projektu'!$I$10:$I$4986,$A417&amp;"*",'Rozpočet projektu'!$C$10:$C$4986,$B417)</f>
        <v>0</v>
      </c>
      <c r="D417" s="124" t="str">
        <f t="shared" si="13"/>
        <v/>
      </c>
      <c r="E417" s="124" t="str">
        <f t="shared" si="14"/>
        <v/>
      </c>
      <c r="F417" s="119"/>
      <c r="G417" s="119"/>
      <c r="H417" s="119"/>
      <c r="I417" s="119"/>
    </row>
    <row r="418" spans="1:9" ht="38.25" hidden="1" x14ac:dyDescent="0.2">
      <c r="A418" s="117" t="s">
        <v>101</v>
      </c>
      <c r="B418" s="113" t="s">
        <v>50</v>
      </c>
      <c r="C418" s="124">
        <f>SUMIFS('Rozpočet projektu'!$G$10:$G$4986,'Rozpočet projektu'!$I$10:$I$4986,$A418&amp;"*",'Rozpočet projektu'!$C$10:$C$4986,$B418)</f>
        <v>0</v>
      </c>
      <c r="D418" s="124" t="str">
        <f t="shared" si="13"/>
        <v/>
      </c>
      <c r="E418" s="124" t="str">
        <f t="shared" si="14"/>
        <v/>
      </c>
      <c r="F418" s="119"/>
      <c r="G418" s="119"/>
      <c r="H418" s="119"/>
      <c r="I418" s="119"/>
    </row>
    <row r="419" spans="1:9" hidden="1" x14ac:dyDescent="0.2">
      <c r="A419" s="117" t="s">
        <v>101</v>
      </c>
      <c r="B419" s="113" t="s">
        <v>51</v>
      </c>
      <c r="C419" s="124">
        <f>SUMIFS('Rozpočet projektu'!$G$10:$G$4986,'Rozpočet projektu'!$I$10:$I$4986,$A419&amp;"*",'Rozpočet projektu'!$C$10:$C$4986,$B419)</f>
        <v>0</v>
      </c>
      <c r="D419" s="124" t="str">
        <f t="shared" si="13"/>
        <v/>
      </c>
      <c r="E419" s="124" t="str">
        <f t="shared" si="14"/>
        <v/>
      </c>
      <c r="F419" s="119"/>
      <c r="G419" s="119"/>
      <c r="H419" s="119"/>
      <c r="I419" s="119"/>
    </row>
    <row r="420" spans="1:9" ht="38.25" hidden="1" x14ac:dyDescent="0.2">
      <c r="A420" s="117" t="s">
        <v>101</v>
      </c>
      <c r="B420" s="113" t="s">
        <v>52</v>
      </c>
      <c r="C420" s="124">
        <f>SUMIFS('Rozpočet projektu'!$G$10:$G$4986,'Rozpočet projektu'!$I$10:$I$4986,$A420&amp;"*",'Rozpočet projektu'!$C$10:$C$4986,$B420)</f>
        <v>0</v>
      </c>
      <c r="D420" s="124" t="str">
        <f t="shared" si="13"/>
        <v/>
      </c>
      <c r="E420" s="124" t="str">
        <f t="shared" si="14"/>
        <v/>
      </c>
      <c r="F420" s="119"/>
      <c r="G420" s="119"/>
      <c r="H420" s="119"/>
      <c r="I420" s="119"/>
    </row>
    <row r="421" spans="1:9" ht="25.5" hidden="1" x14ac:dyDescent="0.2">
      <c r="A421" s="117" t="s">
        <v>101</v>
      </c>
      <c r="B421" s="113" t="s">
        <v>53</v>
      </c>
      <c r="C421" s="124">
        <f>SUMIFS('Rozpočet projektu'!$G$10:$G$4986,'Rozpočet projektu'!$I$10:$I$4986,$A421&amp;"*",'Rozpočet projektu'!$C$10:$C$4986,$B421)</f>
        <v>0</v>
      </c>
      <c r="D421" s="124" t="str">
        <f t="shared" si="13"/>
        <v/>
      </c>
      <c r="E421" s="124" t="str">
        <f t="shared" si="14"/>
        <v/>
      </c>
      <c r="F421" s="119"/>
      <c r="G421" s="119"/>
      <c r="H421" s="119"/>
      <c r="I421" s="119"/>
    </row>
    <row r="422" spans="1:9" ht="51" hidden="1" x14ac:dyDescent="0.2">
      <c r="A422" s="117" t="s">
        <v>101</v>
      </c>
      <c r="B422" s="113" t="s">
        <v>54</v>
      </c>
      <c r="C422" s="124">
        <f>SUMIFS('Rozpočet projektu'!$G$10:$G$4986,'Rozpočet projektu'!$I$10:$I$4986,$A422&amp;"*",'Rozpočet projektu'!$C$10:$C$4986,$B422)</f>
        <v>0</v>
      </c>
      <c r="D422" s="124" t="str">
        <f t="shared" si="13"/>
        <v/>
      </c>
      <c r="E422" s="124" t="str">
        <f t="shared" si="14"/>
        <v/>
      </c>
      <c r="F422" s="119"/>
      <c r="G422" s="119"/>
      <c r="H422" s="119"/>
      <c r="I422" s="119"/>
    </row>
    <row r="423" spans="1:9" ht="25.5" hidden="1" x14ac:dyDescent="0.2">
      <c r="A423" s="117" t="s">
        <v>101</v>
      </c>
      <c r="B423" s="113" t="s">
        <v>55</v>
      </c>
      <c r="C423" s="124">
        <f>SUMIFS('Rozpočet projektu'!$G$10:$G$4986,'Rozpočet projektu'!$I$10:$I$4986,$A423&amp;"*",'Rozpočet projektu'!$C$10:$C$4986,$B423)</f>
        <v>0</v>
      </c>
      <c r="D423" s="124" t="str">
        <f t="shared" si="13"/>
        <v/>
      </c>
      <c r="E423" s="124" t="str">
        <f t="shared" si="14"/>
        <v/>
      </c>
      <c r="F423" s="119"/>
      <c r="G423" s="119"/>
      <c r="H423" s="119"/>
      <c r="I423" s="119"/>
    </row>
    <row r="424" spans="1:9" ht="25.5" hidden="1" x14ac:dyDescent="0.2">
      <c r="A424" s="117" t="s">
        <v>101</v>
      </c>
      <c r="B424" s="113" t="s">
        <v>56</v>
      </c>
      <c r="C424" s="124">
        <f>SUMIFS('Rozpočet projektu'!$G$10:$G$4986,'Rozpočet projektu'!$I$10:$I$4986,$A424&amp;"*",'Rozpočet projektu'!$C$10:$C$4986,$B424)</f>
        <v>0</v>
      </c>
      <c r="D424" s="124" t="str">
        <f t="shared" si="13"/>
        <v/>
      </c>
      <c r="E424" s="124" t="str">
        <f t="shared" si="14"/>
        <v/>
      </c>
      <c r="F424" s="119"/>
      <c r="G424" s="119"/>
      <c r="H424" s="119"/>
      <c r="I424" s="119"/>
    </row>
    <row r="425" spans="1:9" hidden="1" x14ac:dyDescent="0.2">
      <c r="A425" s="117" t="s">
        <v>101</v>
      </c>
      <c r="B425" s="113" t="s">
        <v>57</v>
      </c>
      <c r="C425" s="124">
        <f>SUMIFS('Rozpočet projektu'!$G$10:$G$4986,'Rozpočet projektu'!$I$10:$I$4986,$A425&amp;"*",'Rozpočet projektu'!$C$10:$C$4986,$B425)</f>
        <v>0</v>
      </c>
      <c r="D425" s="124" t="str">
        <f t="shared" si="13"/>
        <v/>
      </c>
      <c r="E425" s="124" t="str">
        <f t="shared" si="14"/>
        <v/>
      </c>
      <c r="F425" s="119"/>
      <c r="G425" s="119"/>
      <c r="H425" s="119"/>
      <c r="I425" s="119"/>
    </row>
    <row r="426" spans="1:9" ht="25.5" hidden="1" x14ac:dyDescent="0.2">
      <c r="A426" s="117" t="s">
        <v>101</v>
      </c>
      <c r="B426" s="113" t="s">
        <v>58</v>
      </c>
      <c r="C426" s="124">
        <f>SUMIFS('Rozpočet projektu'!$G$10:$G$4986,'Rozpočet projektu'!$I$10:$I$4986,$A426&amp;"*",'Rozpočet projektu'!$C$10:$C$4986,$B426)</f>
        <v>0</v>
      </c>
      <c r="D426" s="124" t="str">
        <f t="shared" si="13"/>
        <v/>
      </c>
      <c r="E426" s="124" t="str">
        <f t="shared" si="14"/>
        <v/>
      </c>
      <c r="F426" s="119"/>
      <c r="G426" s="119"/>
      <c r="H426" s="119"/>
      <c r="I426" s="119"/>
    </row>
    <row r="427" spans="1:9" ht="25.5" hidden="1" x14ac:dyDescent="0.2">
      <c r="A427" s="117" t="s">
        <v>101</v>
      </c>
      <c r="B427" s="113" t="s">
        <v>59</v>
      </c>
      <c r="C427" s="124">
        <f>SUMIFS('Rozpočet projektu'!$G$10:$G$4986,'Rozpočet projektu'!$I$10:$I$4986,$A427&amp;"*",'Rozpočet projektu'!$C$10:$C$4986,$B427)</f>
        <v>0</v>
      </c>
      <c r="D427" s="124" t="str">
        <f t="shared" si="13"/>
        <v/>
      </c>
      <c r="E427" s="124" t="str">
        <f t="shared" si="14"/>
        <v/>
      </c>
      <c r="F427" s="119"/>
      <c r="G427" s="119"/>
      <c r="H427" s="119"/>
      <c r="I427" s="119"/>
    </row>
    <row r="428" spans="1:9" hidden="1" x14ac:dyDescent="0.2">
      <c r="A428" s="117" t="s">
        <v>101</v>
      </c>
      <c r="B428" s="113" t="s">
        <v>60</v>
      </c>
      <c r="C428" s="124">
        <f>SUMIFS('Rozpočet projektu'!$G$10:$G$4986,'Rozpočet projektu'!$I$10:$I$4986,$A428&amp;"*",'Rozpočet projektu'!$C$10:$C$4986,$B428)</f>
        <v>0</v>
      </c>
      <c r="D428" s="124" t="str">
        <f t="shared" si="13"/>
        <v/>
      </c>
      <c r="E428" s="124" t="str">
        <f t="shared" si="14"/>
        <v/>
      </c>
      <c r="F428" s="119"/>
      <c r="G428" s="119"/>
      <c r="H428" s="119"/>
      <c r="I428" s="119"/>
    </row>
    <row r="429" spans="1:9" ht="25.5" hidden="1" x14ac:dyDescent="0.2">
      <c r="A429" s="117" t="s">
        <v>101</v>
      </c>
      <c r="B429" s="113" t="s">
        <v>61</v>
      </c>
      <c r="C429" s="124">
        <f>SUMIFS('Rozpočet projektu'!$G$10:$G$4986,'Rozpočet projektu'!$I$10:$I$4986,$A429&amp;"*",'Rozpočet projektu'!$C$10:$C$4986,$B429)</f>
        <v>0</v>
      </c>
      <c r="D429" s="124" t="str">
        <f t="shared" si="13"/>
        <v/>
      </c>
      <c r="E429" s="124" t="str">
        <f t="shared" si="14"/>
        <v/>
      </c>
      <c r="F429" s="119"/>
      <c r="G429" s="119"/>
      <c r="H429" s="119"/>
      <c r="I429" s="119"/>
    </row>
    <row r="430" spans="1:9" ht="76.5" hidden="1" x14ac:dyDescent="0.2">
      <c r="A430" s="117" t="s">
        <v>101</v>
      </c>
      <c r="B430" s="113" t="s">
        <v>62</v>
      </c>
      <c r="C430" s="124">
        <f>SUMIFS('Rozpočet projektu'!$G$10:$G$4986,'Rozpočet projektu'!$I$10:$I$4986,$A430&amp;"*",'Rozpočet projektu'!$C$10:$C$4986,$B430)</f>
        <v>0</v>
      </c>
      <c r="D430" s="124" t="str">
        <f t="shared" si="13"/>
        <v/>
      </c>
      <c r="E430" s="124" t="str">
        <f t="shared" si="14"/>
        <v/>
      </c>
      <c r="F430" s="119"/>
      <c r="G430" s="119"/>
      <c r="H430" s="119"/>
      <c r="I430" s="119"/>
    </row>
    <row r="431" spans="1:9" ht="102" hidden="1" x14ac:dyDescent="0.2">
      <c r="A431" s="117" t="s">
        <v>101</v>
      </c>
      <c r="B431" s="113" t="s">
        <v>63</v>
      </c>
      <c r="C431" s="124">
        <f>SUMIFS('Rozpočet projektu'!$G$10:$G$4986,'Rozpočet projektu'!$I$10:$I$4986,$A431&amp;"*",'Rozpočet projektu'!$C$10:$C$4986,$B431)</f>
        <v>0</v>
      </c>
      <c r="D431" s="124" t="str">
        <f t="shared" si="13"/>
        <v/>
      </c>
      <c r="E431" s="124" t="str">
        <f t="shared" si="14"/>
        <v/>
      </c>
      <c r="F431" s="119"/>
      <c r="G431" s="119"/>
      <c r="H431" s="119"/>
      <c r="I431" s="119"/>
    </row>
    <row r="432" spans="1:9" ht="76.5" hidden="1" x14ac:dyDescent="0.2">
      <c r="A432" s="117" t="s">
        <v>101</v>
      </c>
      <c r="B432" s="113" t="s">
        <v>162</v>
      </c>
      <c r="C432" s="124">
        <f>SUMIFS('Rozpočet projektu'!$G$10:$G$4986,'Rozpočet projektu'!$I$10:$I$4986,$A432&amp;"*",'Rozpočet projektu'!$C$10:$C$4986,$B432)</f>
        <v>0</v>
      </c>
      <c r="D432" s="124" t="str">
        <f t="shared" si="13"/>
        <v/>
      </c>
      <c r="E432" s="124" t="str">
        <f t="shared" si="14"/>
        <v/>
      </c>
      <c r="F432" s="119"/>
      <c r="G432" s="119"/>
      <c r="H432" s="119"/>
      <c r="I432" s="119"/>
    </row>
    <row r="433" spans="1:9" ht="63.75" hidden="1" x14ac:dyDescent="0.2">
      <c r="A433" s="117" t="s">
        <v>101</v>
      </c>
      <c r="B433" s="113" t="s">
        <v>64</v>
      </c>
      <c r="C433" s="124">
        <f>SUMIFS('Rozpočet projektu'!$G$10:$G$4986,'Rozpočet projektu'!$I$10:$I$4986,$A433&amp;"*",'Rozpočet projektu'!$C$10:$C$4986,$B433)</f>
        <v>0</v>
      </c>
      <c r="D433" s="124" t="str">
        <f t="shared" si="13"/>
        <v/>
      </c>
      <c r="E433" s="124" t="str">
        <f t="shared" si="14"/>
        <v/>
      </c>
      <c r="F433" s="119"/>
      <c r="G433" s="119"/>
      <c r="H433" s="119"/>
      <c r="I433" s="119"/>
    </row>
    <row r="434" spans="1:9" ht="38.25" hidden="1" x14ac:dyDescent="0.2">
      <c r="A434" s="117" t="s">
        <v>101</v>
      </c>
      <c r="B434" s="113" t="s">
        <v>65</v>
      </c>
      <c r="C434" s="124">
        <f>SUMIFS('Rozpočet projektu'!$G$10:$G$4986,'Rozpočet projektu'!$I$10:$I$4986,$A434&amp;"*",'Rozpočet projektu'!$C$10:$C$4986,$B434)</f>
        <v>0</v>
      </c>
      <c r="D434" s="124" t="str">
        <f t="shared" si="13"/>
        <v/>
      </c>
      <c r="E434" s="124" t="str">
        <f t="shared" si="14"/>
        <v/>
      </c>
      <c r="F434" s="119"/>
      <c r="G434" s="119"/>
      <c r="H434" s="119"/>
      <c r="I434" s="119"/>
    </row>
    <row r="435" spans="1:9" ht="25.5" hidden="1" x14ac:dyDescent="0.2">
      <c r="A435" s="117" t="s">
        <v>101</v>
      </c>
      <c r="B435" s="113" t="s">
        <v>66</v>
      </c>
      <c r="C435" s="124">
        <f>SUMIFS('Rozpočet projektu'!$G$10:$G$4986,'Rozpočet projektu'!$I$10:$I$4986,$A435&amp;"*",'Rozpočet projektu'!$C$10:$C$4986,$B435)</f>
        <v>0</v>
      </c>
      <c r="D435" s="124" t="str">
        <f t="shared" si="13"/>
        <v/>
      </c>
      <c r="E435" s="124" t="str">
        <f t="shared" si="14"/>
        <v/>
      </c>
      <c r="F435" s="119"/>
      <c r="G435" s="119"/>
      <c r="H435" s="119"/>
      <c r="I435" s="119"/>
    </row>
    <row r="436" spans="1:9" ht="25.5" hidden="1" x14ac:dyDescent="0.2">
      <c r="A436" s="117" t="s">
        <v>101</v>
      </c>
      <c r="B436" s="113" t="s">
        <v>67</v>
      </c>
      <c r="C436" s="124">
        <f>SUMIFS('Rozpočet projektu'!$G$10:$G$4986,'Rozpočet projektu'!$I$10:$I$4986,$A436&amp;"*",'Rozpočet projektu'!$C$10:$C$4986,$B436)</f>
        <v>0</v>
      </c>
      <c r="D436" s="124" t="str">
        <f t="shared" si="13"/>
        <v/>
      </c>
      <c r="E436" s="124" t="str">
        <f t="shared" si="14"/>
        <v/>
      </c>
      <c r="F436" s="119"/>
      <c r="G436" s="119"/>
      <c r="H436" s="119"/>
      <c r="I436" s="119"/>
    </row>
    <row r="437" spans="1:9" ht="38.25" hidden="1" x14ac:dyDescent="0.2">
      <c r="A437" s="117" t="s">
        <v>101</v>
      </c>
      <c r="B437" s="113" t="s">
        <v>68</v>
      </c>
      <c r="C437" s="124">
        <f>SUMIFS('Rozpočet projektu'!$G$10:$G$4986,'Rozpočet projektu'!$I$10:$I$4986,$A437&amp;"*",'Rozpočet projektu'!$C$10:$C$4986,$B437)</f>
        <v>0</v>
      </c>
      <c r="D437" s="124" t="str">
        <f t="shared" si="13"/>
        <v/>
      </c>
      <c r="E437" s="124" t="str">
        <f t="shared" si="14"/>
        <v/>
      </c>
      <c r="F437" s="119"/>
      <c r="G437" s="119"/>
      <c r="H437" s="119"/>
      <c r="I437" s="119"/>
    </row>
    <row r="438" spans="1:9" hidden="1" x14ac:dyDescent="0.2">
      <c r="A438" s="117" t="s">
        <v>102</v>
      </c>
      <c r="B438" s="113" t="s">
        <v>43</v>
      </c>
      <c r="C438" s="124">
        <f>SUMIFS('Rozpočet projektu'!$G$10:$G$4986,'Rozpočet projektu'!$I$10:$I$4986,$A438&amp;"*",'Rozpočet projektu'!$C$10:$C$4986,$B438)</f>
        <v>0</v>
      </c>
      <c r="D438" s="124" t="str">
        <f t="shared" si="13"/>
        <v/>
      </c>
      <c r="E438" s="124" t="str">
        <f t="shared" si="14"/>
        <v/>
      </c>
      <c r="F438" s="119"/>
      <c r="G438" s="119"/>
      <c r="H438" s="119"/>
      <c r="I438" s="119"/>
    </row>
    <row r="439" spans="1:9" ht="25.5" hidden="1" x14ac:dyDescent="0.2">
      <c r="A439" s="117" t="s">
        <v>102</v>
      </c>
      <c r="B439" s="113" t="s">
        <v>44</v>
      </c>
      <c r="C439" s="124">
        <f>SUMIFS('Rozpočet projektu'!$G$10:$G$4986,'Rozpočet projektu'!$I$10:$I$4986,$A439&amp;"*",'Rozpočet projektu'!$C$10:$C$4986,$B439)</f>
        <v>0</v>
      </c>
      <c r="D439" s="124" t="str">
        <f t="shared" si="13"/>
        <v/>
      </c>
      <c r="E439" s="124" t="str">
        <f t="shared" si="14"/>
        <v/>
      </c>
      <c r="F439" s="119"/>
      <c r="G439" s="119"/>
      <c r="H439" s="119"/>
      <c r="I439" s="119"/>
    </row>
    <row r="440" spans="1:9" ht="38.25" hidden="1" x14ac:dyDescent="0.2">
      <c r="A440" s="117" t="s">
        <v>102</v>
      </c>
      <c r="B440" s="113" t="s">
        <v>45</v>
      </c>
      <c r="C440" s="124">
        <f>SUMIFS('Rozpočet projektu'!$G$10:$G$4986,'Rozpočet projektu'!$I$10:$I$4986,$A440&amp;"*",'Rozpočet projektu'!$C$10:$C$4986,$B440)</f>
        <v>0</v>
      </c>
      <c r="D440" s="124" t="str">
        <f t="shared" si="13"/>
        <v/>
      </c>
      <c r="E440" s="124" t="str">
        <f t="shared" si="14"/>
        <v/>
      </c>
      <c r="F440" s="119"/>
      <c r="G440" s="119"/>
      <c r="H440" s="119"/>
      <c r="I440" s="119"/>
    </row>
    <row r="441" spans="1:9" hidden="1" x14ac:dyDescent="0.2">
      <c r="A441" s="117" t="s">
        <v>102</v>
      </c>
      <c r="B441" s="113" t="s">
        <v>46</v>
      </c>
      <c r="C441" s="124">
        <f>SUMIFS('Rozpočet projektu'!$G$10:$G$4986,'Rozpočet projektu'!$I$10:$I$4986,$A441&amp;"*",'Rozpočet projektu'!$C$10:$C$4986,$B441)</f>
        <v>0</v>
      </c>
      <c r="D441" s="124" t="str">
        <f t="shared" si="13"/>
        <v/>
      </c>
      <c r="E441" s="124" t="str">
        <f t="shared" si="14"/>
        <v/>
      </c>
      <c r="F441" s="119"/>
      <c r="G441" s="119"/>
      <c r="H441" s="119"/>
      <c r="I441" s="119"/>
    </row>
    <row r="442" spans="1:9" ht="51" hidden="1" x14ac:dyDescent="0.2">
      <c r="A442" s="117" t="s">
        <v>102</v>
      </c>
      <c r="B442" s="113" t="s">
        <v>47</v>
      </c>
      <c r="C442" s="124">
        <f>SUMIFS('Rozpočet projektu'!$G$10:$G$4986,'Rozpočet projektu'!$I$10:$I$4986,$A442&amp;"*",'Rozpočet projektu'!$C$10:$C$4986,$B442)</f>
        <v>0</v>
      </c>
      <c r="D442" s="124" t="str">
        <f t="shared" si="13"/>
        <v/>
      </c>
      <c r="E442" s="124" t="str">
        <f t="shared" si="14"/>
        <v/>
      </c>
      <c r="F442" s="119"/>
      <c r="G442" s="119"/>
      <c r="H442" s="119"/>
      <c r="I442" s="119"/>
    </row>
    <row r="443" spans="1:9" ht="25.5" hidden="1" x14ac:dyDescent="0.2">
      <c r="A443" s="117" t="s">
        <v>102</v>
      </c>
      <c r="B443" s="113" t="s">
        <v>48</v>
      </c>
      <c r="C443" s="124">
        <f>SUMIFS('Rozpočet projektu'!$G$10:$G$4986,'Rozpočet projektu'!$I$10:$I$4986,$A443&amp;"*",'Rozpočet projektu'!$C$10:$C$4986,$B443)</f>
        <v>0</v>
      </c>
      <c r="D443" s="124" t="str">
        <f t="shared" si="13"/>
        <v/>
      </c>
      <c r="E443" s="124" t="str">
        <f t="shared" si="14"/>
        <v/>
      </c>
      <c r="F443" s="119"/>
      <c r="G443" s="119"/>
      <c r="H443" s="119"/>
      <c r="I443" s="119"/>
    </row>
    <row r="444" spans="1:9" hidden="1" x14ac:dyDescent="0.2">
      <c r="A444" s="117" t="s">
        <v>102</v>
      </c>
      <c r="B444" s="113" t="s">
        <v>49</v>
      </c>
      <c r="C444" s="124">
        <f>SUMIFS('Rozpočet projektu'!$G$10:$G$4986,'Rozpočet projektu'!$I$10:$I$4986,$A444&amp;"*",'Rozpočet projektu'!$C$10:$C$4986,$B444)</f>
        <v>0</v>
      </c>
      <c r="D444" s="124" t="str">
        <f t="shared" si="13"/>
        <v/>
      </c>
      <c r="E444" s="124" t="str">
        <f t="shared" si="14"/>
        <v/>
      </c>
      <c r="F444" s="119"/>
      <c r="G444" s="119"/>
      <c r="H444" s="119"/>
      <c r="I444" s="119"/>
    </row>
    <row r="445" spans="1:9" ht="38.25" hidden="1" x14ac:dyDescent="0.2">
      <c r="A445" s="117" t="s">
        <v>102</v>
      </c>
      <c r="B445" s="113" t="s">
        <v>50</v>
      </c>
      <c r="C445" s="124">
        <f>SUMIFS('Rozpočet projektu'!$G$10:$G$4986,'Rozpočet projektu'!$I$10:$I$4986,$A445&amp;"*",'Rozpočet projektu'!$C$10:$C$4986,$B445)</f>
        <v>0</v>
      </c>
      <c r="D445" s="124" t="str">
        <f t="shared" si="13"/>
        <v/>
      </c>
      <c r="E445" s="124" t="str">
        <f t="shared" si="14"/>
        <v/>
      </c>
      <c r="F445" s="119"/>
      <c r="G445" s="119"/>
      <c r="H445" s="119"/>
      <c r="I445" s="119"/>
    </row>
    <row r="446" spans="1:9" hidden="1" x14ac:dyDescent="0.2">
      <c r="A446" s="117" t="s">
        <v>102</v>
      </c>
      <c r="B446" s="113" t="s">
        <v>51</v>
      </c>
      <c r="C446" s="124">
        <f>SUMIFS('Rozpočet projektu'!$G$10:$G$4986,'Rozpočet projektu'!$I$10:$I$4986,$A446&amp;"*",'Rozpočet projektu'!$C$10:$C$4986,$B446)</f>
        <v>0</v>
      </c>
      <c r="D446" s="124" t="str">
        <f t="shared" si="13"/>
        <v/>
      </c>
      <c r="E446" s="124" t="str">
        <f t="shared" si="14"/>
        <v/>
      </c>
      <c r="F446" s="119"/>
      <c r="G446" s="119"/>
      <c r="H446" s="119"/>
      <c r="I446" s="119"/>
    </row>
    <row r="447" spans="1:9" ht="38.25" hidden="1" x14ac:dyDescent="0.2">
      <c r="A447" s="117" t="s">
        <v>102</v>
      </c>
      <c r="B447" s="113" t="s">
        <v>52</v>
      </c>
      <c r="C447" s="124">
        <f>SUMIFS('Rozpočet projektu'!$G$10:$G$4986,'Rozpočet projektu'!$I$10:$I$4986,$A447&amp;"*",'Rozpočet projektu'!$C$10:$C$4986,$B447)</f>
        <v>0</v>
      </c>
      <c r="D447" s="124" t="str">
        <f t="shared" si="13"/>
        <v/>
      </c>
      <c r="E447" s="124" t="str">
        <f t="shared" si="14"/>
        <v/>
      </c>
      <c r="F447" s="119"/>
      <c r="G447" s="119"/>
      <c r="H447" s="119"/>
      <c r="I447" s="119"/>
    </row>
    <row r="448" spans="1:9" ht="25.5" hidden="1" x14ac:dyDescent="0.2">
      <c r="A448" s="117" t="s">
        <v>102</v>
      </c>
      <c r="B448" s="113" t="s">
        <v>53</v>
      </c>
      <c r="C448" s="124">
        <f>SUMIFS('Rozpočet projektu'!$G$10:$G$4986,'Rozpočet projektu'!$I$10:$I$4986,$A448&amp;"*",'Rozpočet projektu'!$C$10:$C$4986,$B448)</f>
        <v>0</v>
      </c>
      <c r="D448" s="124" t="str">
        <f t="shared" si="13"/>
        <v/>
      </c>
      <c r="E448" s="124" t="str">
        <f t="shared" si="14"/>
        <v/>
      </c>
      <c r="F448" s="119"/>
      <c r="G448" s="119"/>
      <c r="H448" s="119"/>
      <c r="I448" s="119"/>
    </row>
    <row r="449" spans="1:9" ht="51" hidden="1" x14ac:dyDescent="0.2">
      <c r="A449" s="117" t="s">
        <v>102</v>
      </c>
      <c r="B449" s="113" t="s">
        <v>54</v>
      </c>
      <c r="C449" s="124">
        <f>SUMIFS('Rozpočet projektu'!$G$10:$G$4986,'Rozpočet projektu'!$I$10:$I$4986,$A449&amp;"*",'Rozpočet projektu'!$C$10:$C$4986,$B449)</f>
        <v>0</v>
      </c>
      <c r="D449" s="124" t="str">
        <f t="shared" si="13"/>
        <v/>
      </c>
      <c r="E449" s="124" t="str">
        <f t="shared" si="14"/>
        <v/>
      </c>
      <c r="F449" s="119"/>
      <c r="G449" s="119"/>
      <c r="H449" s="119"/>
      <c r="I449" s="119"/>
    </row>
    <row r="450" spans="1:9" ht="25.5" hidden="1" x14ac:dyDescent="0.2">
      <c r="A450" s="117" t="s">
        <v>102</v>
      </c>
      <c r="B450" s="113" t="s">
        <v>55</v>
      </c>
      <c r="C450" s="124">
        <f>SUMIFS('Rozpočet projektu'!$G$10:$G$4986,'Rozpočet projektu'!$I$10:$I$4986,$A450&amp;"*",'Rozpočet projektu'!$C$10:$C$4986,$B450)</f>
        <v>0</v>
      </c>
      <c r="D450" s="124" t="str">
        <f t="shared" si="13"/>
        <v/>
      </c>
      <c r="E450" s="124" t="str">
        <f t="shared" si="14"/>
        <v/>
      </c>
      <c r="F450" s="119"/>
      <c r="G450" s="119"/>
      <c r="H450" s="119"/>
      <c r="I450" s="119"/>
    </row>
    <row r="451" spans="1:9" ht="25.5" hidden="1" x14ac:dyDescent="0.2">
      <c r="A451" s="117" t="s">
        <v>102</v>
      </c>
      <c r="B451" s="113" t="s">
        <v>56</v>
      </c>
      <c r="C451" s="124">
        <f>SUMIFS('Rozpočet projektu'!$G$10:$G$4986,'Rozpočet projektu'!$I$10:$I$4986,$A451&amp;"*",'Rozpočet projektu'!$C$10:$C$4986,$B451)</f>
        <v>0</v>
      </c>
      <c r="D451" s="124" t="str">
        <f t="shared" si="13"/>
        <v/>
      </c>
      <c r="E451" s="124" t="str">
        <f t="shared" si="14"/>
        <v/>
      </c>
      <c r="F451" s="119"/>
      <c r="G451" s="119"/>
      <c r="H451" s="119"/>
      <c r="I451" s="119"/>
    </row>
    <row r="452" spans="1:9" hidden="1" x14ac:dyDescent="0.2">
      <c r="A452" s="117" t="s">
        <v>102</v>
      </c>
      <c r="B452" s="113" t="s">
        <v>57</v>
      </c>
      <c r="C452" s="124">
        <f>SUMIFS('Rozpočet projektu'!$G$10:$G$4986,'Rozpočet projektu'!$I$10:$I$4986,$A452&amp;"*",'Rozpočet projektu'!$C$10:$C$4986,$B452)</f>
        <v>0</v>
      </c>
      <c r="D452" s="124" t="str">
        <f t="shared" si="13"/>
        <v/>
      </c>
      <c r="E452" s="124" t="str">
        <f t="shared" si="14"/>
        <v/>
      </c>
      <c r="F452" s="119"/>
      <c r="G452" s="119"/>
      <c r="H452" s="119"/>
      <c r="I452" s="119"/>
    </row>
    <row r="453" spans="1:9" ht="25.5" hidden="1" x14ac:dyDescent="0.2">
      <c r="A453" s="117" t="s">
        <v>102</v>
      </c>
      <c r="B453" s="113" t="s">
        <v>58</v>
      </c>
      <c r="C453" s="124">
        <f>SUMIFS('Rozpočet projektu'!$G$10:$G$4986,'Rozpočet projektu'!$I$10:$I$4986,$A453&amp;"*",'Rozpočet projektu'!$C$10:$C$4986,$B453)</f>
        <v>0</v>
      </c>
      <c r="D453" s="124" t="str">
        <f t="shared" si="13"/>
        <v/>
      </c>
      <c r="E453" s="124" t="str">
        <f t="shared" si="14"/>
        <v/>
      </c>
      <c r="F453" s="119"/>
      <c r="G453" s="119"/>
      <c r="H453" s="119"/>
      <c r="I453" s="119"/>
    </row>
    <row r="454" spans="1:9" ht="25.5" hidden="1" x14ac:dyDescent="0.2">
      <c r="A454" s="117" t="s">
        <v>102</v>
      </c>
      <c r="B454" s="113" t="s">
        <v>59</v>
      </c>
      <c r="C454" s="124">
        <f>SUMIFS('Rozpočet projektu'!$G$10:$G$4986,'Rozpočet projektu'!$I$10:$I$4986,$A454&amp;"*",'Rozpočet projektu'!$C$10:$C$4986,$B454)</f>
        <v>0</v>
      </c>
      <c r="D454" s="124" t="str">
        <f t="shared" ref="D454:D517" si="15">IFERROR(IF(IF(ROUND($D$2*C454,2)&gt;($D$2*C454),ROUND($D$2*C454,2)-ROUNDUP(ROUND($D$2*C454,2)-($D$2*C454),2),ROUND($D$2*C454,2))&gt;0,IF(ROUND($D$2*C454,2)&gt;($D$2*C454),ROUND($D$2*C454,2)-ROUNDUP(ROUND($D$2*C454,2)-($D$2*C454),2),ROUND($D$2*C454,2)),""),"")</f>
        <v/>
      </c>
      <c r="E454" s="124" t="str">
        <f t="shared" si="14"/>
        <v/>
      </c>
      <c r="F454" s="119"/>
      <c r="G454" s="119"/>
      <c r="H454" s="119"/>
      <c r="I454" s="119"/>
    </row>
    <row r="455" spans="1:9" hidden="1" x14ac:dyDescent="0.2">
      <c r="A455" s="117" t="s">
        <v>102</v>
      </c>
      <c r="B455" s="113" t="s">
        <v>60</v>
      </c>
      <c r="C455" s="124">
        <f>SUMIFS('Rozpočet projektu'!$G$10:$G$4986,'Rozpočet projektu'!$I$10:$I$4986,$A455&amp;"*",'Rozpočet projektu'!$C$10:$C$4986,$B455)</f>
        <v>0</v>
      </c>
      <c r="D455" s="124" t="str">
        <f t="shared" si="15"/>
        <v/>
      </c>
      <c r="E455" s="124" t="str">
        <f t="shared" ref="E455:E518" si="16">IFERROR(C455-D455,"")</f>
        <v/>
      </c>
      <c r="F455" s="119"/>
      <c r="G455" s="119"/>
      <c r="H455" s="119"/>
      <c r="I455" s="119"/>
    </row>
    <row r="456" spans="1:9" ht="25.5" hidden="1" x14ac:dyDescent="0.2">
      <c r="A456" s="117" t="s">
        <v>102</v>
      </c>
      <c r="B456" s="113" t="s">
        <v>61</v>
      </c>
      <c r="C456" s="124">
        <f>SUMIFS('Rozpočet projektu'!$G$10:$G$4986,'Rozpočet projektu'!$I$10:$I$4986,$A456&amp;"*",'Rozpočet projektu'!$C$10:$C$4986,$B456)</f>
        <v>0</v>
      </c>
      <c r="D456" s="124" t="str">
        <f t="shared" si="15"/>
        <v/>
      </c>
      <c r="E456" s="124" t="str">
        <f t="shared" si="16"/>
        <v/>
      </c>
      <c r="F456" s="119"/>
      <c r="G456" s="119"/>
      <c r="H456" s="119"/>
      <c r="I456" s="119"/>
    </row>
    <row r="457" spans="1:9" ht="76.5" hidden="1" x14ac:dyDescent="0.2">
      <c r="A457" s="117" t="s">
        <v>102</v>
      </c>
      <c r="B457" s="113" t="s">
        <v>62</v>
      </c>
      <c r="C457" s="124">
        <f>SUMIFS('Rozpočet projektu'!$G$10:$G$4986,'Rozpočet projektu'!$I$10:$I$4986,$A457&amp;"*",'Rozpočet projektu'!$C$10:$C$4986,$B457)</f>
        <v>0</v>
      </c>
      <c r="D457" s="124" t="str">
        <f t="shared" si="15"/>
        <v/>
      </c>
      <c r="E457" s="124" t="str">
        <f t="shared" si="16"/>
        <v/>
      </c>
      <c r="F457" s="119"/>
      <c r="G457" s="119"/>
      <c r="H457" s="119"/>
      <c r="I457" s="119"/>
    </row>
    <row r="458" spans="1:9" ht="102" hidden="1" x14ac:dyDescent="0.2">
      <c r="A458" s="117" t="s">
        <v>102</v>
      </c>
      <c r="B458" s="113" t="s">
        <v>63</v>
      </c>
      <c r="C458" s="124">
        <f>SUMIFS('Rozpočet projektu'!$G$10:$G$4986,'Rozpočet projektu'!$I$10:$I$4986,$A458&amp;"*",'Rozpočet projektu'!$C$10:$C$4986,$B458)</f>
        <v>0</v>
      </c>
      <c r="D458" s="124" t="str">
        <f t="shared" si="15"/>
        <v/>
      </c>
      <c r="E458" s="124" t="str">
        <f t="shared" si="16"/>
        <v/>
      </c>
      <c r="F458" s="119"/>
      <c r="G458" s="119"/>
      <c r="H458" s="119"/>
      <c r="I458" s="119"/>
    </row>
    <row r="459" spans="1:9" ht="76.5" hidden="1" x14ac:dyDescent="0.2">
      <c r="A459" s="117" t="s">
        <v>102</v>
      </c>
      <c r="B459" s="113" t="s">
        <v>162</v>
      </c>
      <c r="C459" s="124">
        <f>SUMIFS('Rozpočet projektu'!$G$10:$G$4986,'Rozpočet projektu'!$I$10:$I$4986,$A459&amp;"*",'Rozpočet projektu'!$C$10:$C$4986,$B459)</f>
        <v>0</v>
      </c>
      <c r="D459" s="124" t="str">
        <f t="shared" si="15"/>
        <v/>
      </c>
      <c r="E459" s="124" t="str">
        <f t="shared" si="16"/>
        <v/>
      </c>
      <c r="F459" s="119"/>
      <c r="G459" s="119"/>
      <c r="H459" s="119"/>
      <c r="I459" s="119"/>
    </row>
    <row r="460" spans="1:9" ht="63.75" hidden="1" x14ac:dyDescent="0.2">
      <c r="A460" s="117" t="s">
        <v>102</v>
      </c>
      <c r="B460" s="113" t="s">
        <v>64</v>
      </c>
      <c r="C460" s="124">
        <f>SUMIFS('Rozpočet projektu'!$G$10:$G$4986,'Rozpočet projektu'!$I$10:$I$4986,$A460&amp;"*",'Rozpočet projektu'!$C$10:$C$4986,$B460)</f>
        <v>0</v>
      </c>
      <c r="D460" s="124" t="str">
        <f t="shared" si="15"/>
        <v/>
      </c>
      <c r="E460" s="124" t="str">
        <f t="shared" si="16"/>
        <v/>
      </c>
      <c r="F460" s="119"/>
      <c r="G460" s="119"/>
      <c r="H460" s="119"/>
      <c r="I460" s="119"/>
    </row>
    <row r="461" spans="1:9" ht="38.25" hidden="1" x14ac:dyDescent="0.2">
      <c r="A461" s="117" t="s">
        <v>102</v>
      </c>
      <c r="B461" s="113" t="s">
        <v>65</v>
      </c>
      <c r="C461" s="124">
        <f>SUMIFS('Rozpočet projektu'!$G$10:$G$4986,'Rozpočet projektu'!$I$10:$I$4986,$A461&amp;"*",'Rozpočet projektu'!$C$10:$C$4986,$B461)</f>
        <v>0</v>
      </c>
      <c r="D461" s="124" t="str">
        <f t="shared" si="15"/>
        <v/>
      </c>
      <c r="E461" s="124" t="str">
        <f t="shared" si="16"/>
        <v/>
      </c>
      <c r="F461" s="119"/>
      <c r="G461" s="119"/>
      <c r="H461" s="119"/>
      <c r="I461" s="119"/>
    </row>
    <row r="462" spans="1:9" ht="25.5" hidden="1" x14ac:dyDescent="0.2">
      <c r="A462" s="117" t="s">
        <v>102</v>
      </c>
      <c r="B462" s="113" t="s">
        <v>66</v>
      </c>
      <c r="C462" s="124">
        <f>SUMIFS('Rozpočet projektu'!$G$10:$G$4986,'Rozpočet projektu'!$I$10:$I$4986,$A462&amp;"*",'Rozpočet projektu'!$C$10:$C$4986,$B462)</f>
        <v>0</v>
      </c>
      <c r="D462" s="124" t="str">
        <f t="shared" si="15"/>
        <v/>
      </c>
      <c r="E462" s="124" t="str">
        <f t="shared" si="16"/>
        <v/>
      </c>
      <c r="F462" s="119"/>
      <c r="G462" s="119"/>
      <c r="H462" s="119"/>
      <c r="I462" s="119"/>
    </row>
    <row r="463" spans="1:9" ht="25.5" hidden="1" x14ac:dyDescent="0.2">
      <c r="A463" s="117" t="s">
        <v>102</v>
      </c>
      <c r="B463" s="113" t="s">
        <v>67</v>
      </c>
      <c r="C463" s="124">
        <f>SUMIFS('Rozpočet projektu'!$G$10:$G$4986,'Rozpočet projektu'!$I$10:$I$4986,$A463&amp;"*",'Rozpočet projektu'!$C$10:$C$4986,$B463)</f>
        <v>0</v>
      </c>
      <c r="D463" s="124" t="str">
        <f t="shared" si="15"/>
        <v/>
      </c>
      <c r="E463" s="124" t="str">
        <f t="shared" si="16"/>
        <v/>
      </c>
      <c r="F463" s="119"/>
      <c r="G463" s="119"/>
      <c r="H463" s="119"/>
      <c r="I463" s="119"/>
    </row>
    <row r="464" spans="1:9" ht="38.25" hidden="1" x14ac:dyDescent="0.2">
      <c r="A464" s="117" t="s">
        <v>102</v>
      </c>
      <c r="B464" s="113" t="s">
        <v>68</v>
      </c>
      <c r="C464" s="124">
        <f>SUMIFS('Rozpočet projektu'!$G$10:$G$4986,'Rozpočet projektu'!$I$10:$I$4986,$A464&amp;"*",'Rozpočet projektu'!$C$10:$C$4986,$B464)</f>
        <v>0</v>
      </c>
      <c r="D464" s="124" t="str">
        <f t="shared" si="15"/>
        <v/>
      </c>
      <c r="E464" s="124" t="str">
        <f t="shared" si="16"/>
        <v/>
      </c>
      <c r="F464" s="119"/>
      <c r="G464" s="119"/>
      <c r="H464" s="119"/>
      <c r="I464" s="119"/>
    </row>
    <row r="465" spans="1:9" hidden="1" x14ac:dyDescent="0.2">
      <c r="A465" s="117" t="s">
        <v>103</v>
      </c>
      <c r="B465" s="113" t="s">
        <v>43</v>
      </c>
      <c r="C465" s="124">
        <f>SUMIFS('Rozpočet projektu'!$G$10:$G$4986,'Rozpočet projektu'!$I$10:$I$4986,$A465&amp;"*",'Rozpočet projektu'!$C$10:$C$4986,$B465)</f>
        <v>0</v>
      </c>
      <c r="D465" s="124" t="str">
        <f t="shared" si="15"/>
        <v/>
      </c>
      <c r="E465" s="124" t="str">
        <f t="shared" si="16"/>
        <v/>
      </c>
      <c r="F465" s="119"/>
      <c r="G465" s="119"/>
      <c r="H465" s="119"/>
      <c r="I465" s="119"/>
    </row>
    <row r="466" spans="1:9" ht="25.5" hidden="1" x14ac:dyDescent="0.2">
      <c r="A466" s="117" t="s">
        <v>103</v>
      </c>
      <c r="B466" s="113" t="s">
        <v>44</v>
      </c>
      <c r="C466" s="124">
        <f>SUMIFS('Rozpočet projektu'!$G$10:$G$4986,'Rozpočet projektu'!$I$10:$I$4986,$A466&amp;"*",'Rozpočet projektu'!$C$10:$C$4986,$B466)</f>
        <v>0</v>
      </c>
      <c r="D466" s="124" t="str">
        <f t="shared" si="15"/>
        <v/>
      </c>
      <c r="E466" s="124" t="str">
        <f t="shared" si="16"/>
        <v/>
      </c>
      <c r="F466" s="119"/>
      <c r="G466" s="119"/>
      <c r="H466" s="119"/>
      <c r="I466" s="119"/>
    </row>
    <row r="467" spans="1:9" ht="38.25" hidden="1" x14ac:dyDescent="0.2">
      <c r="A467" s="117" t="s">
        <v>103</v>
      </c>
      <c r="B467" s="113" t="s">
        <v>45</v>
      </c>
      <c r="C467" s="124">
        <f>SUMIFS('Rozpočet projektu'!$G$10:$G$4986,'Rozpočet projektu'!$I$10:$I$4986,$A467&amp;"*",'Rozpočet projektu'!$C$10:$C$4986,$B467)</f>
        <v>0</v>
      </c>
      <c r="D467" s="124" t="str">
        <f t="shared" si="15"/>
        <v/>
      </c>
      <c r="E467" s="124" t="str">
        <f t="shared" si="16"/>
        <v/>
      </c>
      <c r="F467" s="119"/>
      <c r="G467" s="119"/>
      <c r="H467" s="119"/>
      <c r="I467" s="119"/>
    </row>
    <row r="468" spans="1:9" hidden="1" x14ac:dyDescent="0.2">
      <c r="A468" s="117" t="s">
        <v>103</v>
      </c>
      <c r="B468" s="113" t="s">
        <v>46</v>
      </c>
      <c r="C468" s="124">
        <f>SUMIFS('Rozpočet projektu'!$G$10:$G$4986,'Rozpočet projektu'!$I$10:$I$4986,$A468&amp;"*",'Rozpočet projektu'!$C$10:$C$4986,$B468)</f>
        <v>0</v>
      </c>
      <c r="D468" s="124" t="str">
        <f t="shared" si="15"/>
        <v/>
      </c>
      <c r="E468" s="124" t="str">
        <f t="shared" si="16"/>
        <v/>
      </c>
      <c r="F468" s="119"/>
      <c r="G468" s="119"/>
      <c r="H468" s="119"/>
      <c r="I468" s="119"/>
    </row>
    <row r="469" spans="1:9" ht="51" hidden="1" x14ac:dyDescent="0.2">
      <c r="A469" s="117" t="s">
        <v>103</v>
      </c>
      <c r="B469" s="113" t="s">
        <v>47</v>
      </c>
      <c r="C469" s="124">
        <f>SUMIFS('Rozpočet projektu'!$G$10:$G$4986,'Rozpočet projektu'!$I$10:$I$4986,$A469&amp;"*",'Rozpočet projektu'!$C$10:$C$4986,$B469)</f>
        <v>0</v>
      </c>
      <c r="D469" s="124" t="str">
        <f t="shared" si="15"/>
        <v/>
      </c>
      <c r="E469" s="124" t="str">
        <f t="shared" si="16"/>
        <v/>
      </c>
      <c r="F469" s="119"/>
      <c r="G469" s="119"/>
      <c r="H469" s="119"/>
      <c r="I469" s="119"/>
    </row>
    <row r="470" spans="1:9" ht="25.5" hidden="1" x14ac:dyDescent="0.2">
      <c r="A470" s="117" t="s">
        <v>103</v>
      </c>
      <c r="B470" s="113" t="s">
        <v>48</v>
      </c>
      <c r="C470" s="124">
        <f>SUMIFS('Rozpočet projektu'!$G$10:$G$4986,'Rozpočet projektu'!$I$10:$I$4986,$A470&amp;"*",'Rozpočet projektu'!$C$10:$C$4986,$B470)</f>
        <v>0</v>
      </c>
      <c r="D470" s="124" t="str">
        <f t="shared" si="15"/>
        <v/>
      </c>
      <c r="E470" s="124" t="str">
        <f t="shared" si="16"/>
        <v/>
      </c>
      <c r="F470" s="119"/>
      <c r="G470" s="119"/>
      <c r="H470" s="119"/>
      <c r="I470" s="119"/>
    </row>
    <row r="471" spans="1:9" hidden="1" x14ac:dyDescent="0.2">
      <c r="A471" s="117" t="s">
        <v>103</v>
      </c>
      <c r="B471" s="113" t="s">
        <v>49</v>
      </c>
      <c r="C471" s="124">
        <f>SUMIFS('Rozpočet projektu'!$G$10:$G$4986,'Rozpočet projektu'!$I$10:$I$4986,$A471&amp;"*",'Rozpočet projektu'!$C$10:$C$4986,$B471)</f>
        <v>0</v>
      </c>
      <c r="D471" s="124" t="str">
        <f t="shared" si="15"/>
        <v/>
      </c>
      <c r="E471" s="124" t="str">
        <f t="shared" si="16"/>
        <v/>
      </c>
      <c r="F471" s="119"/>
      <c r="G471" s="119"/>
      <c r="H471" s="119"/>
      <c r="I471" s="119"/>
    </row>
    <row r="472" spans="1:9" ht="38.25" hidden="1" x14ac:dyDescent="0.2">
      <c r="A472" s="117" t="s">
        <v>103</v>
      </c>
      <c r="B472" s="113" t="s">
        <v>50</v>
      </c>
      <c r="C472" s="124">
        <f>SUMIFS('Rozpočet projektu'!$G$10:$G$4986,'Rozpočet projektu'!$I$10:$I$4986,$A472&amp;"*",'Rozpočet projektu'!$C$10:$C$4986,$B472)</f>
        <v>0</v>
      </c>
      <c r="D472" s="124" t="str">
        <f t="shared" si="15"/>
        <v/>
      </c>
      <c r="E472" s="124" t="str">
        <f t="shared" si="16"/>
        <v/>
      </c>
      <c r="F472" s="119"/>
      <c r="G472" s="119"/>
      <c r="H472" s="119"/>
      <c r="I472" s="119"/>
    </row>
    <row r="473" spans="1:9" hidden="1" x14ac:dyDescent="0.2">
      <c r="A473" s="117" t="s">
        <v>103</v>
      </c>
      <c r="B473" s="113" t="s">
        <v>51</v>
      </c>
      <c r="C473" s="124">
        <f>SUMIFS('Rozpočet projektu'!$G$10:$G$4986,'Rozpočet projektu'!$I$10:$I$4986,$A473&amp;"*",'Rozpočet projektu'!$C$10:$C$4986,$B473)</f>
        <v>0</v>
      </c>
      <c r="D473" s="124" t="str">
        <f t="shared" si="15"/>
        <v/>
      </c>
      <c r="E473" s="124" t="str">
        <f t="shared" si="16"/>
        <v/>
      </c>
      <c r="F473" s="119"/>
      <c r="G473" s="119"/>
      <c r="H473" s="119"/>
      <c r="I473" s="119"/>
    </row>
    <row r="474" spans="1:9" ht="38.25" hidden="1" x14ac:dyDescent="0.2">
      <c r="A474" s="117" t="s">
        <v>103</v>
      </c>
      <c r="B474" s="113" t="s">
        <v>52</v>
      </c>
      <c r="C474" s="124">
        <f>SUMIFS('Rozpočet projektu'!$G$10:$G$4986,'Rozpočet projektu'!$I$10:$I$4986,$A474&amp;"*",'Rozpočet projektu'!$C$10:$C$4986,$B474)</f>
        <v>0</v>
      </c>
      <c r="D474" s="124" t="str">
        <f t="shared" si="15"/>
        <v/>
      </c>
      <c r="E474" s="124" t="str">
        <f t="shared" si="16"/>
        <v/>
      </c>
      <c r="F474" s="119"/>
      <c r="G474" s="119"/>
      <c r="H474" s="119"/>
      <c r="I474" s="119"/>
    </row>
    <row r="475" spans="1:9" ht="25.5" hidden="1" x14ac:dyDescent="0.2">
      <c r="A475" s="117" t="s">
        <v>103</v>
      </c>
      <c r="B475" s="113" t="s">
        <v>53</v>
      </c>
      <c r="C475" s="124">
        <f>SUMIFS('Rozpočet projektu'!$G$10:$G$4986,'Rozpočet projektu'!$I$10:$I$4986,$A475&amp;"*",'Rozpočet projektu'!$C$10:$C$4986,$B475)</f>
        <v>0</v>
      </c>
      <c r="D475" s="124" t="str">
        <f t="shared" si="15"/>
        <v/>
      </c>
      <c r="E475" s="124" t="str">
        <f t="shared" si="16"/>
        <v/>
      </c>
      <c r="F475" s="119"/>
      <c r="G475" s="119"/>
      <c r="H475" s="119"/>
      <c r="I475" s="119"/>
    </row>
    <row r="476" spans="1:9" ht="51" hidden="1" x14ac:dyDescent="0.2">
      <c r="A476" s="117" t="s">
        <v>103</v>
      </c>
      <c r="B476" s="113" t="s">
        <v>54</v>
      </c>
      <c r="C476" s="124">
        <f>SUMIFS('Rozpočet projektu'!$G$10:$G$4986,'Rozpočet projektu'!$I$10:$I$4986,$A476&amp;"*",'Rozpočet projektu'!$C$10:$C$4986,$B476)</f>
        <v>0</v>
      </c>
      <c r="D476" s="124" t="str">
        <f t="shared" si="15"/>
        <v/>
      </c>
      <c r="E476" s="124" t="str">
        <f t="shared" si="16"/>
        <v/>
      </c>
      <c r="F476" s="119"/>
      <c r="G476" s="119"/>
      <c r="H476" s="119"/>
      <c r="I476" s="119"/>
    </row>
    <row r="477" spans="1:9" ht="25.5" hidden="1" x14ac:dyDescent="0.2">
      <c r="A477" s="117" t="s">
        <v>103</v>
      </c>
      <c r="B477" s="113" t="s">
        <v>55</v>
      </c>
      <c r="C477" s="124">
        <f>SUMIFS('Rozpočet projektu'!$G$10:$G$4986,'Rozpočet projektu'!$I$10:$I$4986,$A477&amp;"*",'Rozpočet projektu'!$C$10:$C$4986,$B477)</f>
        <v>0</v>
      </c>
      <c r="D477" s="124" t="str">
        <f t="shared" si="15"/>
        <v/>
      </c>
      <c r="E477" s="124" t="str">
        <f t="shared" si="16"/>
        <v/>
      </c>
      <c r="F477" s="119"/>
      <c r="G477" s="119"/>
      <c r="H477" s="119"/>
      <c r="I477" s="119"/>
    </row>
    <row r="478" spans="1:9" ht="25.5" hidden="1" x14ac:dyDescent="0.2">
      <c r="A478" s="117" t="s">
        <v>103</v>
      </c>
      <c r="B478" s="113" t="s">
        <v>56</v>
      </c>
      <c r="C478" s="124">
        <f>SUMIFS('Rozpočet projektu'!$G$10:$G$4986,'Rozpočet projektu'!$I$10:$I$4986,$A478&amp;"*",'Rozpočet projektu'!$C$10:$C$4986,$B478)</f>
        <v>0</v>
      </c>
      <c r="D478" s="124" t="str">
        <f t="shared" si="15"/>
        <v/>
      </c>
      <c r="E478" s="124" t="str">
        <f t="shared" si="16"/>
        <v/>
      </c>
      <c r="F478" s="119"/>
      <c r="G478" s="119"/>
      <c r="H478" s="119"/>
      <c r="I478" s="119"/>
    </row>
    <row r="479" spans="1:9" hidden="1" x14ac:dyDescent="0.2">
      <c r="A479" s="117" t="s">
        <v>103</v>
      </c>
      <c r="B479" s="113" t="s">
        <v>57</v>
      </c>
      <c r="C479" s="124">
        <f>SUMIFS('Rozpočet projektu'!$G$10:$G$4986,'Rozpočet projektu'!$I$10:$I$4986,$A479&amp;"*",'Rozpočet projektu'!$C$10:$C$4986,$B479)</f>
        <v>0</v>
      </c>
      <c r="D479" s="124" t="str">
        <f t="shared" si="15"/>
        <v/>
      </c>
      <c r="E479" s="124" t="str">
        <f t="shared" si="16"/>
        <v/>
      </c>
      <c r="F479" s="119"/>
      <c r="G479" s="119"/>
      <c r="H479" s="119"/>
      <c r="I479" s="119"/>
    </row>
    <row r="480" spans="1:9" ht="25.5" hidden="1" x14ac:dyDescent="0.2">
      <c r="A480" s="117" t="s">
        <v>103</v>
      </c>
      <c r="B480" s="113" t="s">
        <v>58</v>
      </c>
      <c r="C480" s="124">
        <f>SUMIFS('Rozpočet projektu'!$G$10:$G$4986,'Rozpočet projektu'!$I$10:$I$4986,$A480&amp;"*",'Rozpočet projektu'!$C$10:$C$4986,$B480)</f>
        <v>0</v>
      </c>
      <c r="D480" s="124" t="str">
        <f t="shared" si="15"/>
        <v/>
      </c>
      <c r="E480" s="124" t="str">
        <f t="shared" si="16"/>
        <v/>
      </c>
      <c r="F480" s="119"/>
      <c r="G480" s="119"/>
      <c r="H480" s="119"/>
      <c r="I480" s="119"/>
    </row>
    <row r="481" spans="1:9" ht="25.5" hidden="1" x14ac:dyDescent="0.2">
      <c r="A481" s="117" t="s">
        <v>103</v>
      </c>
      <c r="B481" s="113" t="s">
        <v>59</v>
      </c>
      <c r="C481" s="124">
        <f>SUMIFS('Rozpočet projektu'!$G$10:$G$4986,'Rozpočet projektu'!$I$10:$I$4986,$A481&amp;"*",'Rozpočet projektu'!$C$10:$C$4986,$B481)</f>
        <v>0</v>
      </c>
      <c r="D481" s="124" t="str">
        <f t="shared" si="15"/>
        <v/>
      </c>
      <c r="E481" s="124" t="str">
        <f t="shared" si="16"/>
        <v/>
      </c>
      <c r="F481" s="119"/>
      <c r="G481" s="119"/>
      <c r="H481" s="119"/>
      <c r="I481" s="119"/>
    </row>
    <row r="482" spans="1:9" hidden="1" x14ac:dyDescent="0.2">
      <c r="A482" s="117" t="s">
        <v>103</v>
      </c>
      <c r="B482" s="113" t="s">
        <v>60</v>
      </c>
      <c r="C482" s="124">
        <f>SUMIFS('Rozpočet projektu'!$G$10:$G$4986,'Rozpočet projektu'!$I$10:$I$4986,$A482&amp;"*",'Rozpočet projektu'!$C$10:$C$4986,$B482)</f>
        <v>0</v>
      </c>
      <c r="D482" s="124" t="str">
        <f t="shared" si="15"/>
        <v/>
      </c>
      <c r="E482" s="124" t="str">
        <f t="shared" si="16"/>
        <v/>
      </c>
      <c r="F482" s="119"/>
      <c r="G482" s="119"/>
      <c r="H482" s="119"/>
      <c r="I482" s="119"/>
    </row>
    <row r="483" spans="1:9" ht="25.5" hidden="1" x14ac:dyDescent="0.2">
      <c r="A483" s="117" t="s">
        <v>103</v>
      </c>
      <c r="B483" s="113" t="s">
        <v>61</v>
      </c>
      <c r="C483" s="124">
        <f>SUMIFS('Rozpočet projektu'!$G$10:$G$4986,'Rozpočet projektu'!$I$10:$I$4986,$A483&amp;"*",'Rozpočet projektu'!$C$10:$C$4986,$B483)</f>
        <v>0</v>
      </c>
      <c r="D483" s="124" t="str">
        <f t="shared" si="15"/>
        <v/>
      </c>
      <c r="E483" s="124" t="str">
        <f t="shared" si="16"/>
        <v/>
      </c>
      <c r="F483" s="119"/>
      <c r="G483" s="119"/>
      <c r="H483" s="119"/>
      <c r="I483" s="119"/>
    </row>
    <row r="484" spans="1:9" ht="76.5" hidden="1" x14ac:dyDescent="0.2">
      <c r="A484" s="117" t="s">
        <v>103</v>
      </c>
      <c r="B484" s="113" t="s">
        <v>62</v>
      </c>
      <c r="C484" s="124">
        <f>SUMIFS('Rozpočet projektu'!$G$10:$G$4986,'Rozpočet projektu'!$I$10:$I$4986,$A484&amp;"*",'Rozpočet projektu'!$C$10:$C$4986,$B484)</f>
        <v>0</v>
      </c>
      <c r="D484" s="124" t="str">
        <f t="shared" si="15"/>
        <v/>
      </c>
      <c r="E484" s="124" t="str">
        <f t="shared" si="16"/>
        <v/>
      </c>
      <c r="F484" s="119"/>
      <c r="G484" s="119"/>
      <c r="H484" s="119"/>
      <c r="I484" s="119"/>
    </row>
    <row r="485" spans="1:9" ht="102" hidden="1" x14ac:dyDescent="0.2">
      <c r="A485" s="117" t="s">
        <v>103</v>
      </c>
      <c r="B485" s="113" t="s">
        <v>63</v>
      </c>
      <c r="C485" s="124">
        <f>SUMIFS('Rozpočet projektu'!$G$10:$G$4986,'Rozpočet projektu'!$I$10:$I$4986,$A485&amp;"*",'Rozpočet projektu'!$C$10:$C$4986,$B485)</f>
        <v>0</v>
      </c>
      <c r="D485" s="124" t="str">
        <f t="shared" si="15"/>
        <v/>
      </c>
      <c r="E485" s="124" t="str">
        <f t="shared" si="16"/>
        <v/>
      </c>
      <c r="F485" s="119"/>
      <c r="G485" s="119"/>
      <c r="H485" s="119"/>
      <c r="I485" s="119"/>
    </row>
    <row r="486" spans="1:9" ht="76.5" hidden="1" x14ac:dyDescent="0.2">
      <c r="A486" s="117" t="s">
        <v>103</v>
      </c>
      <c r="B486" s="113" t="s">
        <v>162</v>
      </c>
      <c r="C486" s="124">
        <f>SUMIFS('Rozpočet projektu'!$G$10:$G$4986,'Rozpočet projektu'!$I$10:$I$4986,$A486&amp;"*",'Rozpočet projektu'!$C$10:$C$4986,$B486)</f>
        <v>0</v>
      </c>
      <c r="D486" s="124" t="str">
        <f t="shared" si="15"/>
        <v/>
      </c>
      <c r="E486" s="124" t="str">
        <f t="shared" si="16"/>
        <v/>
      </c>
      <c r="F486" s="119"/>
      <c r="G486" s="119"/>
      <c r="H486" s="119"/>
      <c r="I486" s="119"/>
    </row>
    <row r="487" spans="1:9" ht="63.75" hidden="1" x14ac:dyDescent="0.2">
      <c r="A487" s="117" t="s">
        <v>103</v>
      </c>
      <c r="B487" s="113" t="s">
        <v>64</v>
      </c>
      <c r="C487" s="124">
        <f>SUMIFS('Rozpočet projektu'!$G$10:$G$4986,'Rozpočet projektu'!$I$10:$I$4986,$A487&amp;"*",'Rozpočet projektu'!$C$10:$C$4986,$B487)</f>
        <v>0</v>
      </c>
      <c r="D487" s="124" t="str">
        <f t="shared" si="15"/>
        <v/>
      </c>
      <c r="E487" s="124" t="str">
        <f t="shared" si="16"/>
        <v/>
      </c>
      <c r="F487" s="119"/>
      <c r="G487" s="119"/>
      <c r="H487" s="119"/>
      <c r="I487" s="119"/>
    </row>
    <row r="488" spans="1:9" ht="38.25" hidden="1" x14ac:dyDescent="0.2">
      <c r="A488" s="117" t="s">
        <v>103</v>
      </c>
      <c r="B488" s="113" t="s">
        <v>65</v>
      </c>
      <c r="C488" s="124">
        <f>SUMIFS('Rozpočet projektu'!$G$10:$G$4986,'Rozpočet projektu'!$I$10:$I$4986,$A488&amp;"*",'Rozpočet projektu'!$C$10:$C$4986,$B488)</f>
        <v>0</v>
      </c>
      <c r="D488" s="124" t="str">
        <f t="shared" si="15"/>
        <v/>
      </c>
      <c r="E488" s="124" t="str">
        <f t="shared" si="16"/>
        <v/>
      </c>
      <c r="F488" s="119"/>
      <c r="G488" s="119"/>
      <c r="H488" s="119"/>
      <c r="I488" s="119"/>
    </row>
    <row r="489" spans="1:9" ht="25.5" hidden="1" x14ac:dyDescent="0.2">
      <c r="A489" s="117" t="s">
        <v>103</v>
      </c>
      <c r="B489" s="113" t="s">
        <v>66</v>
      </c>
      <c r="C489" s="124">
        <f>SUMIFS('Rozpočet projektu'!$G$10:$G$4986,'Rozpočet projektu'!$I$10:$I$4986,$A489&amp;"*",'Rozpočet projektu'!$C$10:$C$4986,$B489)</f>
        <v>0</v>
      </c>
      <c r="D489" s="124" t="str">
        <f t="shared" si="15"/>
        <v/>
      </c>
      <c r="E489" s="124" t="str">
        <f t="shared" si="16"/>
        <v/>
      </c>
      <c r="F489" s="119"/>
      <c r="G489" s="119"/>
      <c r="H489" s="119"/>
      <c r="I489" s="119"/>
    </row>
    <row r="490" spans="1:9" ht="25.5" hidden="1" x14ac:dyDescent="0.2">
      <c r="A490" s="117" t="s">
        <v>103</v>
      </c>
      <c r="B490" s="113" t="s">
        <v>67</v>
      </c>
      <c r="C490" s="124">
        <f>SUMIFS('Rozpočet projektu'!$G$10:$G$4986,'Rozpočet projektu'!$I$10:$I$4986,$A490&amp;"*",'Rozpočet projektu'!$C$10:$C$4986,$B490)</f>
        <v>0</v>
      </c>
      <c r="D490" s="124" t="str">
        <f t="shared" si="15"/>
        <v/>
      </c>
      <c r="E490" s="124" t="str">
        <f t="shared" si="16"/>
        <v/>
      </c>
      <c r="F490" s="119"/>
      <c r="G490" s="119"/>
      <c r="H490" s="119"/>
      <c r="I490" s="119"/>
    </row>
    <row r="491" spans="1:9" ht="38.25" hidden="1" x14ac:dyDescent="0.2">
      <c r="A491" s="117" t="s">
        <v>103</v>
      </c>
      <c r="B491" s="113" t="s">
        <v>68</v>
      </c>
      <c r="C491" s="124">
        <f>SUMIFS('Rozpočet projektu'!$G$10:$G$4986,'Rozpočet projektu'!$I$10:$I$4986,$A491&amp;"*",'Rozpočet projektu'!$C$10:$C$4986,$B491)</f>
        <v>0</v>
      </c>
      <c r="D491" s="124" t="str">
        <f t="shared" si="15"/>
        <v/>
      </c>
      <c r="E491" s="124" t="str">
        <f t="shared" si="16"/>
        <v/>
      </c>
      <c r="F491" s="119"/>
      <c r="G491" s="119"/>
      <c r="H491" s="119"/>
      <c r="I491" s="119"/>
    </row>
    <row r="492" spans="1:9" hidden="1" x14ac:dyDescent="0.2">
      <c r="A492" s="117" t="s">
        <v>104</v>
      </c>
      <c r="B492" s="113" t="s">
        <v>43</v>
      </c>
      <c r="C492" s="124">
        <f>SUMIFS('Rozpočet projektu'!$G$10:$G$4986,'Rozpočet projektu'!$I$10:$I$4986,$A492&amp;"*",'Rozpočet projektu'!$C$10:$C$4986,$B492)</f>
        <v>0</v>
      </c>
      <c r="D492" s="124" t="str">
        <f t="shared" si="15"/>
        <v/>
      </c>
      <c r="E492" s="124" t="str">
        <f t="shared" si="16"/>
        <v/>
      </c>
      <c r="F492" s="119"/>
      <c r="G492" s="119"/>
      <c r="H492" s="119"/>
      <c r="I492" s="119"/>
    </row>
    <row r="493" spans="1:9" ht="25.5" hidden="1" x14ac:dyDescent="0.2">
      <c r="A493" s="117" t="s">
        <v>104</v>
      </c>
      <c r="B493" s="113" t="s">
        <v>44</v>
      </c>
      <c r="C493" s="124">
        <f>SUMIFS('Rozpočet projektu'!$G$10:$G$4986,'Rozpočet projektu'!$I$10:$I$4986,$A493&amp;"*",'Rozpočet projektu'!$C$10:$C$4986,$B493)</f>
        <v>0</v>
      </c>
      <c r="D493" s="124" t="str">
        <f t="shared" si="15"/>
        <v/>
      </c>
      <c r="E493" s="124" t="str">
        <f t="shared" si="16"/>
        <v/>
      </c>
      <c r="F493" s="119"/>
      <c r="G493" s="119"/>
      <c r="H493" s="119"/>
      <c r="I493" s="119"/>
    </row>
    <row r="494" spans="1:9" ht="38.25" hidden="1" x14ac:dyDescent="0.2">
      <c r="A494" s="117" t="s">
        <v>104</v>
      </c>
      <c r="B494" s="113" t="s">
        <v>45</v>
      </c>
      <c r="C494" s="124">
        <f>SUMIFS('Rozpočet projektu'!$G$10:$G$4986,'Rozpočet projektu'!$I$10:$I$4986,$A494&amp;"*",'Rozpočet projektu'!$C$10:$C$4986,$B494)</f>
        <v>0</v>
      </c>
      <c r="D494" s="124" t="str">
        <f t="shared" si="15"/>
        <v/>
      </c>
      <c r="E494" s="124" t="str">
        <f t="shared" si="16"/>
        <v/>
      </c>
      <c r="F494" s="119"/>
      <c r="G494" s="119"/>
      <c r="H494" s="119"/>
      <c r="I494" s="119"/>
    </row>
    <row r="495" spans="1:9" hidden="1" x14ac:dyDescent="0.2">
      <c r="A495" s="117" t="s">
        <v>104</v>
      </c>
      <c r="B495" s="113" t="s">
        <v>46</v>
      </c>
      <c r="C495" s="124">
        <f>SUMIFS('Rozpočet projektu'!$G$10:$G$4986,'Rozpočet projektu'!$I$10:$I$4986,$A495&amp;"*",'Rozpočet projektu'!$C$10:$C$4986,$B495)</f>
        <v>0</v>
      </c>
      <c r="D495" s="124" t="str">
        <f t="shared" si="15"/>
        <v/>
      </c>
      <c r="E495" s="124" t="str">
        <f t="shared" si="16"/>
        <v/>
      </c>
      <c r="F495" s="119"/>
      <c r="G495" s="119"/>
      <c r="H495" s="119"/>
      <c r="I495" s="119"/>
    </row>
    <row r="496" spans="1:9" ht="51" hidden="1" x14ac:dyDescent="0.2">
      <c r="A496" s="117" t="s">
        <v>104</v>
      </c>
      <c r="B496" s="113" t="s">
        <v>47</v>
      </c>
      <c r="C496" s="124">
        <f>SUMIFS('Rozpočet projektu'!$G$10:$G$4986,'Rozpočet projektu'!$I$10:$I$4986,$A496&amp;"*",'Rozpočet projektu'!$C$10:$C$4986,$B496)</f>
        <v>0</v>
      </c>
      <c r="D496" s="124" t="str">
        <f t="shared" si="15"/>
        <v/>
      </c>
      <c r="E496" s="124" t="str">
        <f t="shared" si="16"/>
        <v/>
      </c>
      <c r="F496" s="119"/>
      <c r="G496" s="119"/>
      <c r="H496" s="119"/>
      <c r="I496" s="119"/>
    </row>
    <row r="497" spans="1:9" ht="25.5" hidden="1" x14ac:dyDescent="0.2">
      <c r="A497" s="117" t="s">
        <v>104</v>
      </c>
      <c r="B497" s="113" t="s">
        <v>48</v>
      </c>
      <c r="C497" s="124">
        <f>SUMIFS('Rozpočet projektu'!$G$10:$G$4986,'Rozpočet projektu'!$I$10:$I$4986,$A497&amp;"*",'Rozpočet projektu'!$C$10:$C$4986,$B497)</f>
        <v>0</v>
      </c>
      <c r="D497" s="124" t="str">
        <f t="shared" si="15"/>
        <v/>
      </c>
      <c r="E497" s="124" t="str">
        <f t="shared" si="16"/>
        <v/>
      </c>
      <c r="F497" s="119"/>
      <c r="G497" s="119"/>
      <c r="H497" s="119"/>
      <c r="I497" s="119"/>
    </row>
    <row r="498" spans="1:9" hidden="1" x14ac:dyDescent="0.2">
      <c r="A498" s="117" t="s">
        <v>104</v>
      </c>
      <c r="B498" s="113" t="s">
        <v>49</v>
      </c>
      <c r="C498" s="124">
        <f>SUMIFS('Rozpočet projektu'!$G$10:$G$4986,'Rozpočet projektu'!$I$10:$I$4986,$A498&amp;"*",'Rozpočet projektu'!$C$10:$C$4986,$B498)</f>
        <v>0</v>
      </c>
      <c r="D498" s="124" t="str">
        <f t="shared" si="15"/>
        <v/>
      </c>
      <c r="E498" s="124" t="str">
        <f t="shared" si="16"/>
        <v/>
      </c>
      <c r="F498" s="119"/>
      <c r="G498" s="119"/>
      <c r="H498" s="119"/>
      <c r="I498" s="119"/>
    </row>
    <row r="499" spans="1:9" ht="38.25" hidden="1" x14ac:dyDescent="0.2">
      <c r="A499" s="117" t="s">
        <v>104</v>
      </c>
      <c r="B499" s="113" t="s">
        <v>50</v>
      </c>
      <c r="C499" s="124">
        <f>SUMIFS('Rozpočet projektu'!$G$10:$G$4986,'Rozpočet projektu'!$I$10:$I$4986,$A499&amp;"*",'Rozpočet projektu'!$C$10:$C$4986,$B499)</f>
        <v>0</v>
      </c>
      <c r="D499" s="124" t="str">
        <f t="shared" si="15"/>
        <v/>
      </c>
      <c r="E499" s="124" t="str">
        <f t="shared" si="16"/>
        <v/>
      </c>
      <c r="F499" s="119"/>
      <c r="G499" s="119"/>
      <c r="H499" s="119"/>
      <c r="I499" s="119"/>
    </row>
    <row r="500" spans="1:9" hidden="1" x14ac:dyDescent="0.2">
      <c r="A500" s="117" t="s">
        <v>104</v>
      </c>
      <c r="B500" s="113" t="s">
        <v>51</v>
      </c>
      <c r="C500" s="124">
        <f>SUMIFS('Rozpočet projektu'!$G$10:$G$4986,'Rozpočet projektu'!$I$10:$I$4986,$A500&amp;"*",'Rozpočet projektu'!$C$10:$C$4986,$B500)</f>
        <v>0</v>
      </c>
      <c r="D500" s="124" t="str">
        <f t="shared" si="15"/>
        <v/>
      </c>
      <c r="E500" s="124" t="str">
        <f t="shared" si="16"/>
        <v/>
      </c>
      <c r="F500" s="119"/>
      <c r="G500" s="119"/>
      <c r="H500" s="119"/>
      <c r="I500" s="119"/>
    </row>
    <row r="501" spans="1:9" ht="38.25" hidden="1" x14ac:dyDescent="0.2">
      <c r="A501" s="117" t="s">
        <v>104</v>
      </c>
      <c r="B501" s="113" t="s">
        <v>52</v>
      </c>
      <c r="C501" s="124">
        <f>SUMIFS('Rozpočet projektu'!$G$10:$G$4986,'Rozpočet projektu'!$I$10:$I$4986,$A501&amp;"*",'Rozpočet projektu'!$C$10:$C$4986,$B501)</f>
        <v>0</v>
      </c>
      <c r="D501" s="124" t="str">
        <f t="shared" si="15"/>
        <v/>
      </c>
      <c r="E501" s="124" t="str">
        <f t="shared" si="16"/>
        <v/>
      </c>
      <c r="F501" s="119"/>
      <c r="G501" s="119"/>
      <c r="H501" s="119"/>
      <c r="I501" s="119"/>
    </row>
    <row r="502" spans="1:9" ht="25.5" hidden="1" x14ac:dyDescent="0.2">
      <c r="A502" s="117" t="s">
        <v>104</v>
      </c>
      <c r="B502" s="113" t="s">
        <v>53</v>
      </c>
      <c r="C502" s="124">
        <f>SUMIFS('Rozpočet projektu'!$G$10:$G$4986,'Rozpočet projektu'!$I$10:$I$4986,$A502&amp;"*",'Rozpočet projektu'!$C$10:$C$4986,$B502)</f>
        <v>0</v>
      </c>
      <c r="D502" s="124" t="str">
        <f t="shared" si="15"/>
        <v/>
      </c>
      <c r="E502" s="124" t="str">
        <f t="shared" si="16"/>
        <v/>
      </c>
      <c r="F502" s="119"/>
      <c r="G502" s="119"/>
      <c r="H502" s="119"/>
      <c r="I502" s="119"/>
    </row>
    <row r="503" spans="1:9" ht="51" hidden="1" x14ac:dyDescent="0.2">
      <c r="A503" s="117" t="s">
        <v>104</v>
      </c>
      <c r="B503" s="113" t="s">
        <v>54</v>
      </c>
      <c r="C503" s="124">
        <f>SUMIFS('Rozpočet projektu'!$G$10:$G$4986,'Rozpočet projektu'!$I$10:$I$4986,$A503&amp;"*",'Rozpočet projektu'!$C$10:$C$4986,$B503)</f>
        <v>0</v>
      </c>
      <c r="D503" s="124" t="str">
        <f t="shared" si="15"/>
        <v/>
      </c>
      <c r="E503" s="124" t="str">
        <f t="shared" si="16"/>
        <v/>
      </c>
      <c r="F503" s="119"/>
      <c r="G503" s="119"/>
      <c r="H503" s="119"/>
      <c r="I503" s="119"/>
    </row>
    <row r="504" spans="1:9" ht="25.5" hidden="1" x14ac:dyDescent="0.2">
      <c r="A504" s="117" t="s">
        <v>104</v>
      </c>
      <c r="B504" s="113" t="s">
        <v>55</v>
      </c>
      <c r="C504" s="124">
        <f>SUMIFS('Rozpočet projektu'!$G$10:$G$4986,'Rozpočet projektu'!$I$10:$I$4986,$A504&amp;"*",'Rozpočet projektu'!$C$10:$C$4986,$B504)</f>
        <v>0</v>
      </c>
      <c r="D504" s="124" t="str">
        <f t="shared" si="15"/>
        <v/>
      </c>
      <c r="E504" s="124" t="str">
        <f t="shared" si="16"/>
        <v/>
      </c>
      <c r="F504" s="119"/>
      <c r="G504" s="119"/>
      <c r="H504" s="119"/>
      <c r="I504" s="119"/>
    </row>
    <row r="505" spans="1:9" ht="25.5" hidden="1" x14ac:dyDescent="0.2">
      <c r="A505" s="117" t="s">
        <v>104</v>
      </c>
      <c r="B505" s="113" t="s">
        <v>56</v>
      </c>
      <c r="C505" s="124">
        <f>SUMIFS('Rozpočet projektu'!$G$10:$G$4986,'Rozpočet projektu'!$I$10:$I$4986,$A505&amp;"*",'Rozpočet projektu'!$C$10:$C$4986,$B505)</f>
        <v>0</v>
      </c>
      <c r="D505" s="124" t="str">
        <f t="shared" si="15"/>
        <v/>
      </c>
      <c r="E505" s="124" t="str">
        <f t="shared" si="16"/>
        <v/>
      </c>
      <c r="F505" s="119"/>
      <c r="G505" s="119"/>
      <c r="H505" s="119"/>
      <c r="I505" s="119"/>
    </row>
    <row r="506" spans="1:9" hidden="1" x14ac:dyDescent="0.2">
      <c r="A506" s="117" t="s">
        <v>104</v>
      </c>
      <c r="B506" s="113" t="s">
        <v>57</v>
      </c>
      <c r="C506" s="124">
        <f>SUMIFS('Rozpočet projektu'!$G$10:$G$4986,'Rozpočet projektu'!$I$10:$I$4986,$A506&amp;"*",'Rozpočet projektu'!$C$10:$C$4986,$B506)</f>
        <v>0</v>
      </c>
      <c r="D506" s="124" t="str">
        <f t="shared" si="15"/>
        <v/>
      </c>
      <c r="E506" s="124" t="str">
        <f t="shared" si="16"/>
        <v/>
      </c>
      <c r="F506" s="119"/>
      <c r="G506" s="119"/>
      <c r="H506" s="119"/>
      <c r="I506" s="119"/>
    </row>
    <row r="507" spans="1:9" ht="25.5" hidden="1" x14ac:dyDescent="0.2">
      <c r="A507" s="117" t="s">
        <v>104</v>
      </c>
      <c r="B507" s="113" t="s">
        <v>58</v>
      </c>
      <c r="C507" s="124">
        <f>SUMIFS('Rozpočet projektu'!$G$10:$G$4986,'Rozpočet projektu'!$I$10:$I$4986,$A507&amp;"*",'Rozpočet projektu'!$C$10:$C$4986,$B507)</f>
        <v>0</v>
      </c>
      <c r="D507" s="124" t="str">
        <f t="shared" si="15"/>
        <v/>
      </c>
      <c r="E507" s="124" t="str">
        <f t="shared" si="16"/>
        <v/>
      </c>
      <c r="F507" s="119"/>
      <c r="G507" s="119"/>
      <c r="H507" s="119"/>
      <c r="I507" s="119"/>
    </row>
    <row r="508" spans="1:9" ht="25.5" hidden="1" x14ac:dyDescent="0.2">
      <c r="A508" s="117" t="s">
        <v>104</v>
      </c>
      <c r="B508" s="113" t="s">
        <v>59</v>
      </c>
      <c r="C508" s="124">
        <f>SUMIFS('Rozpočet projektu'!$G$10:$G$4986,'Rozpočet projektu'!$I$10:$I$4986,$A508&amp;"*",'Rozpočet projektu'!$C$10:$C$4986,$B508)</f>
        <v>0</v>
      </c>
      <c r="D508" s="124" t="str">
        <f t="shared" si="15"/>
        <v/>
      </c>
      <c r="E508" s="124" t="str">
        <f t="shared" si="16"/>
        <v/>
      </c>
      <c r="F508" s="119"/>
      <c r="G508" s="119"/>
      <c r="H508" s="119"/>
      <c r="I508" s="119"/>
    </row>
    <row r="509" spans="1:9" hidden="1" x14ac:dyDescent="0.2">
      <c r="A509" s="117" t="s">
        <v>104</v>
      </c>
      <c r="B509" s="113" t="s">
        <v>60</v>
      </c>
      <c r="C509" s="124">
        <f>SUMIFS('Rozpočet projektu'!$G$10:$G$4986,'Rozpočet projektu'!$I$10:$I$4986,$A509&amp;"*",'Rozpočet projektu'!$C$10:$C$4986,$B509)</f>
        <v>0</v>
      </c>
      <c r="D509" s="124" t="str">
        <f t="shared" si="15"/>
        <v/>
      </c>
      <c r="E509" s="124" t="str">
        <f t="shared" si="16"/>
        <v/>
      </c>
      <c r="F509" s="119"/>
      <c r="G509" s="119"/>
      <c r="H509" s="119"/>
      <c r="I509" s="119"/>
    </row>
    <row r="510" spans="1:9" ht="25.5" hidden="1" x14ac:dyDescent="0.2">
      <c r="A510" s="117" t="s">
        <v>104</v>
      </c>
      <c r="B510" s="113" t="s">
        <v>61</v>
      </c>
      <c r="C510" s="124">
        <f>SUMIFS('Rozpočet projektu'!$G$10:$G$4986,'Rozpočet projektu'!$I$10:$I$4986,$A510&amp;"*",'Rozpočet projektu'!$C$10:$C$4986,$B510)</f>
        <v>0</v>
      </c>
      <c r="D510" s="124" t="str">
        <f t="shared" si="15"/>
        <v/>
      </c>
      <c r="E510" s="124" t="str">
        <f t="shared" si="16"/>
        <v/>
      </c>
      <c r="F510" s="119"/>
      <c r="G510" s="119"/>
      <c r="H510" s="119"/>
      <c r="I510" s="119"/>
    </row>
    <row r="511" spans="1:9" ht="76.5" hidden="1" x14ac:dyDescent="0.2">
      <c r="A511" s="117" t="s">
        <v>104</v>
      </c>
      <c r="B511" s="113" t="s">
        <v>62</v>
      </c>
      <c r="C511" s="124">
        <f>SUMIFS('Rozpočet projektu'!$G$10:$G$4986,'Rozpočet projektu'!$I$10:$I$4986,$A511&amp;"*",'Rozpočet projektu'!$C$10:$C$4986,$B511)</f>
        <v>0</v>
      </c>
      <c r="D511" s="124" t="str">
        <f t="shared" si="15"/>
        <v/>
      </c>
      <c r="E511" s="124" t="str">
        <f t="shared" si="16"/>
        <v/>
      </c>
      <c r="F511" s="119"/>
      <c r="G511" s="119"/>
      <c r="H511" s="119"/>
      <c r="I511" s="119"/>
    </row>
    <row r="512" spans="1:9" ht="102" hidden="1" x14ac:dyDescent="0.2">
      <c r="A512" s="117" t="s">
        <v>104</v>
      </c>
      <c r="B512" s="113" t="s">
        <v>63</v>
      </c>
      <c r="C512" s="124">
        <f>SUMIFS('Rozpočet projektu'!$G$10:$G$4986,'Rozpočet projektu'!$I$10:$I$4986,$A512&amp;"*",'Rozpočet projektu'!$C$10:$C$4986,$B512)</f>
        <v>0</v>
      </c>
      <c r="D512" s="124" t="str">
        <f t="shared" si="15"/>
        <v/>
      </c>
      <c r="E512" s="124" t="str">
        <f t="shared" si="16"/>
        <v/>
      </c>
      <c r="F512" s="119"/>
      <c r="G512" s="119"/>
      <c r="H512" s="119"/>
      <c r="I512" s="119"/>
    </row>
    <row r="513" spans="1:9" ht="76.5" hidden="1" x14ac:dyDescent="0.2">
      <c r="A513" s="117" t="s">
        <v>104</v>
      </c>
      <c r="B513" s="113" t="s">
        <v>162</v>
      </c>
      <c r="C513" s="124">
        <f>SUMIFS('Rozpočet projektu'!$G$10:$G$4986,'Rozpočet projektu'!$I$10:$I$4986,$A513&amp;"*",'Rozpočet projektu'!$C$10:$C$4986,$B513)</f>
        <v>0</v>
      </c>
      <c r="D513" s="124" t="str">
        <f t="shared" si="15"/>
        <v/>
      </c>
      <c r="E513" s="124" t="str">
        <f t="shared" si="16"/>
        <v/>
      </c>
      <c r="F513" s="119"/>
      <c r="G513" s="119"/>
      <c r="H513" s="119"/>
      <c r="I513" s="119"/>
    </row>
    <row r="514" spans="1:9" ht="63.75" hidden="1" x14ac:dyDescent="0.2">
      <c r="A514" s="117" t="s">
        <v>104</v>
      </c>
      <c r="B514" s="113" t="s">
        <v>64</v>
      </c>
      <c r="C514" s="124">
        <f>SUMIFS('Rozpočet projektu'!$G$10:$G$4986,'Rozpočet projektu'!$I$10:$I$4986,$A514&amp;"*",'Rozpočet projektu'!$C$10:$C$4986,$B514)</f>
        <v>0</v>
      </c>
      <c r="D514" s="124" t="str">
        <f t="shared" si="15"/>
        <v/>
      </c>
      <c r="E514" s="124" t="str">
        <f t="shared" si="16"/>
        <v/>
      </c>
      <c r="F514" s="119"/>
      <c r="G514" s="119"/>
      <c r="H514" s="119"/>
      <c r="I514" s="119"/>
    </row>
    <row r="515" spans="1:9" ht="38.25" hidden="1" x14ac:dyDescent="0.2">
      <c r="A515" s="117" t="s">
        <v>104</v>
      </c>
      <c r="B515" s="113" t="s">
        <v>65</v>
      </c>
      <c r="C515" s="124">
        <f>SUMIFS('Rozpočet projektu'!$G$10:$G$4986,'Rozpočet projektu'!$I$10:$I$4986,$A515&amp;"*",'Rozpočet projektu'!$C$10:$C$4986,$B515)</f>
        <v>0</v>
      </c>
      <c r="D515" s="124" t="str">
        <f t="shared" si="15"/>
        <v/>
      </c>
      <c r="E515" s="124" t="str">
        <f t="shared" si="16"/>
        <v/>
      </c>
      <c r="F515" s="119"/>
      <c r="G515" s="119"/>
      <c r="H515" s="119"/>
      <c r="I515" s="119"/>
    </row>
    <row r="516" spans="1:9" ht="25.5" hidden="1" x14ac:dyDescent="0.2">
      <c r="A516" s="117" t="s">
        <v>104</v>
      </c>
      <c r="B516" s="113" t="s">
        <v>66</v>
      </c>
      <c r="C516" s="124">
        <f>SUMIFS('Rozpočet projektu'!$G$10:$G$4986,'Rozpočet projektu'!$I$10:$I$4986,$A516&amp;"*",'Rozpočet projektu'!$C$10:$C$4986,$B516)</f>
        <v>0</v>
      </c>
      <c r="D516" s="124" t="str">
        <f t="shared" si="15"/>
        <v/>
      </c>
      <c r="E516" s="124" t="str">
        <f t="shared" si="16"/>
        <v/>
      </c>
      <c r="F516" s="119"/>
      <c r="G516" s="119"/>
      <c r="H516" s="119"/>
      <c r="I516" s="119"/>
    </row>
    <row r="517" spans="1:9" ht="25.5" hidden="1" x14ac:dyDescent="0.2">
      <c r="A517" s="117" t="s">
        <v>104</v>
      </c>
      <c r="B517" s="113" t="s">
        <v>67</v>
      </c>
      <c r="C517" s="124">
        <f>SUMIFS('Rozpočet projektu'!$G$10:$G$4986,'Rozpočet projektu'!$I$10:$I$4986,$A517&amp;"*",'Rozpočet projektu'!$C$10:$C$4986,$B517)</f>
        <v>0</v>
      </c>
      <c r="D517" s="124" t="str">
        <f t="shared" si="15"/>
        <v/>
      </c>
      <c r="E517" s="124" t="str">
        <f t="shared" si="16"/>
        <v/>
      </c>
      <c r="F517" s="119"/>
      <c r="G517" s="119"/>
      <c r="H517" s="119"/>
      <c r="I517" s="119"/>
    </row>
    <row r="518" spans="1:9" ht="38.25" hidden="1" x14ac:dyDescent="0.2">
      <c r="A518" s="117" t="s">
        <v>104</v>
      </c>
      <c r="B518" s="113" t="s">
        <v>68</v>
      </c>
      <c r="C518" s="124">
        <f>SUMIFS('Rozpočet projektu'!$G$10:$G$4986,'Rozpočet projektu'!$I$10:$I$4986,$A518&amp;"*",'Rozpočet projektu'!$C$10:$C$4986,$B518)</f>
        <v>0</v>
      </c>
      <c r="D518" s="124" t="str">
        <f t="shared" ref="D518:D581" si="17">IFERROR(IF(IF(ROUND($D$2*C518,2)&gt;($D$2*C518),ROUND($D$2*C518,2)-ROUNDUP(ROUND($D$2*C518,2)-($D$2*C518),2),ROUND($D$2*C518,2))&gt;0,IF(ROUND($D$2*C518,2)&gt;($D$2*C518),ROUND($D$2*C518,2)-ROUNDUP(ROUND($D$2*C518,2)-($D$2*C518),2),ROUND($D$2*C518,2)),""),"")</f>
        <v/>
      </c>
      <c r="E518" s="124" t="str">
        <f t="shared" si="16"/>
        <v/>
      </c>
      <c r="F518" s="119"/>
      <c r="G518" s="119"/>
      <c r="H518" s="119"/>
      <c r="I518" s="119"/>
    </row>
    <row r="519" spans="1:9" hidden="1" x14ac:dyDescent="0.2">
      <c r="A519" s="117" t="s">
        <v>105</v>
      </c>
      <c r="B519" s="113" t="s">
        <v>43</v>
      </c>
      <c r="C519" s="124">
        <f>SUMIFS('Rozpočet projektu'!$G$10:$G$4986,'Rozpočet projektu'!$I$10:$I$4986,$A519&amp;"*",'Rozpočet projektu'!$C$10:$C$4986,$B519)</f>
        <v>0</v>
      </c>
      <c r="D519" s="124" t="str">
        <f t="shared" si="17"/>
        <v/>
      </c>
      <c r="E519" s="124" t="str">
        <f t="shared" ref="E519:E582" si="18">IFERROR(C519-D519,"")</f>
        <v/>
      </c>
      <c r="F519" s="119"/>
      <c r="G519" s="119"/>
      <c r="H519" s="119"/>
      <c r="I519" s="119"/>
    </row>
    <row r="520" spans="1:9" ht="25.5" hidden="1" x14ac:dyDescent="0.2">
      <c r="A520" s="117" t="s">
        <v>105</v>
      </c>
      <c r="B520" s="113" t="s">
        <v>44</v>
      </c>
      <c r="C520" s="124">
        <f>SUMIFS('Rozpočet projektu'!$G$10:$G$4986,'Rozpočet projektu'!$I$10:$I$4986,$A520&amp;"*",'Rozpočet projektu'!$C$10:$C$4986,$B520)</f>
        <v>0</v>
      </c>
      <c r="D520" s="124" t="str">
        <f t="shared" si="17"/>
        <v/>
      </c>
      <c r="E520" s="124" t="str">
        <f t="shared" si="18"/>
        <v/>
      </c>
      <c r="F520" s="119"/>
      <c r="G520" s="119"/>
      <c r="H520" s="119"/>
      <c r="I520" s="119"/>
    </row>
    <row r="521" spans="1:9" ht="38.25" hidden="1" x14ac:dyDescent="0.2">
      <c r="A521" s="117" t="s">
        <v>105</v>
      </c>
      <c r="B521" s="113" t="s">
        <v>45</v>
      </c>
      <c r="C521" s="124">
        <f>SUMIFS('Rozpočet projektu'!$G$10:$G$4986,'Rozpočet projektu'!$I$10:$I$4986,$A521&amp;"*",'Rozpočet projektu'!$C$10:$C$4986,$B521)</f>
        <v>0</v>
      </c>
      <c r="D521" s="124" t="str">
        <f t="shared" si="17"/>
        <v/>
      </c>
      <c r="E521" s="124" t="str">
        <f t="shared" si="18"/>
        <v/>
      </c>
      <c r="F521" s="119"/>
      <c r="G521" s="119"/>
      <c r="H521" s="119"/>
      <c r="I521" s="119"/>
    </row>
    <row r="522" spans="1:9" hidden="1" x14ac:dyDescent="0.2">
      <c r="A522" s="117" t="s">
        <v>105</v>
      </c>
      <c r="B522" s="113" t="s">
        <v>46</v>
      </c>
      <c r="C522" s="124">
        <f>SUMIFS('Rozpočet projektu'!$G$10:$G$4986,'Rozpočet projektu'!$I$10:$I$4986,$A522&amp;"*",'Rozpočet projektu'!$C$10:$C$4986,$B522)</f>
        <v>0</v>
      </c>
      <c r="D522" s="124" t="str">
        <f t="shared" si="17"/>
        <v/>
      </c>
      <c r="E522" s="124" t="str">
        <f t="shared" si="18"/>
        <v/>
      </c>
      <c r="F522" s="119"/>
      <c r="G522" s="119"/>
      <c r="H522" s="119"/>
      <c r="I522" s="119"/>
    </row>
    <row r="523" spans="1:9" ht="51" hidden="1" x14ac:dyDescent="0.2">
      <c r="A523" s="117" t="s">
        <v>105</v>
      </c>
      <c r="B523" s="113" t="s">
        <v>47</v>
      </c>
      <c r="C523" s="124">
        <f>SUMIFS('Rozpočet projektu'!$G$10:$G$4986,'Rozpočet projektu'!$I$10:$I$4986,$A523&amp;"*",'Rozpočet projektu'!$C$10:$C$4986,$B523)</f>
        <v>0</v>
      </c>
      <c r="D523" s="124" t="str">
        <f t="shared" si="17"/>
        <v/>
      </c>
      <c r="E523" s="124" t="str">
        <f t="shared" si="18"/>
        <v/>
      </c>
      <c r="F523" s="119"/>
      <c r="G523" s="119"/>
      <c r="H523" s="119"/>
      <c r="I523" s="119"/>
    </row>
    <row r="524" spans="1:9" ht="25.5" hidden="1" x14ac:dyDescent="0.2">
      <c r="A524" s="117" t="s">
        <v>105</v>
      </c>
      <c r="B524" s="113" t="s">
        <v>48</v>
      </c>
      <c r="C524" s="124">
        <f>SUMIFS('Rozpočet projektu'!$G$10:$G$4986,'Rozpočet projektu'!$I$10:$I$4986,$A524&amp;"*",'Rozpočet projektu'!$C$10:$C$4986,$B524)</f>
        <v>0</v>
      </c>
      <c r="D524" s="124" t="str">
        <f t="shared" si="17"/>
        <v/>
      </c>
      <c r="E524" s="124" t="str">
        <f t="shared" si="18"/>
        <v/>
      </c>
      <c r="F524" s="119"/>
      <c r="G524" s="119"/>
      <c r="H524" s="119"/>
      <c r="I524" s="119"/>
    </row>
    <row r="525" spans="1:9" hidden="1" x14ac:dyDescent="0.2">
      <c r="A525" s="117" t="s">
        <v>105</v>
      </c>
      <c r="B525" s="113" t="s">
        <v>49</v>
      </c>
      <c r="C525" s="124">
        <f>SUMIFS('Rozpočet projektu'!$G$10:$G$4986,'Rozpočet projektu'!$I$10:$I$4986,$A525&amp;"*",'Rozpočet projektu'!$C$10:$C$4986,$B525)</f>
        <v>0</v>
      </c>
      <c r="D525" s="124" t="str">
        <f t="shared" si="17"/>
        <v/>
      </c>
      <c r="E525" s="124" t="str">
        <f t="shared" si="18"/>
        <v/>
      </c>
      <c r="F525" s="119"/>
      <c r="G525" s="119"/>
      <c r="H525" s="119"/>
      <c r="I525" s="119"/>
    </row>
    <row r="526" spans="1:9" ht="38.25" hidden="1" x14ac:dyDescent="0.2">
      <c r="A526" s="117" t="s">
        <v>105</v>
      </c>
      <c r="B526" s="113" t="s">
        <v>50</v>
      </c>
      <c r="C526" s="124">
        <f>SUMIFS('Rozpočet projektu'!$G$10:$G$4986,'Rozpočet projektu'!$I$10:$I$4986,$A526&amp;"*",'Rozpočet projektu'!$C$10:$C$4986,$B526)</f>
        <v>0</v>
      </c>
      <c r="D526" s="124" t="str">
        <f t="shared" si="17"/>
        <v/>
      </c>
      <c r="E526" s="124" t="str">
        <f t="shared" si="18"/>
        <v/>
      </c>
      <c r="F526" s="119"/>
      <c r="G526" s="119"/>
      <c r="H526" s="119"/>
      <c r="I526" s="119"/>
    </row>
    <row r="527" spans="1:9" hidden="1" x14ac:dyDescent="0.2">
      <c r="A527" s="117" t="s">
        <v>105</v>
      </c>
      <c r="B527" s="113" t="s">
        <v>51</v>
      </c>
      <c r="C527" s="124">
        <f>SUMIFS('Rozpočet projektu'!$G$10:$G$4986,'Rozpočet projektu'!$I$10:$I$4986,$A527&amp;"*",'Rozpočet projektu'!$C$10:$C$4986,$B527)</f>
        <v>0</v>
      </c>
      <c r="D527" s="124" t="str">
        <f t="shared" si="17"/>
        <v/>
      </c>
      <c r="E527" s="124" t="str">
        <f t="shared" si="18"/>
        <v/>
      </c>
      <c r="F527" s="119"/>
      <c r="G527" s="119"/>
      <c r="H527" s="119"/>
      <c r="I527" s="119"/>
    </row>
    <row r="528" spans="1:9" ht="38.25" hidden="1" x14ac:dyDescent="0.2">
      <c r="A528" s="117" t="s">
        <v>105</v>
      </c>
      <c r="B528" s="113" t="s">
        <v>52</v>
      </c>
      <c r="C528" s="124">
        <f>SUMIFS('Rozpočet projektu'!$G$10:$G$4986,'Rozpočet projektu'!$I$10:$I$4986,$A528&amp;"*",'Rozpočet projektu'!$C$10:$C$4986,$B528)</f>
        <v>0</v>
      </c>
      <c r="D528" s="124" t="str">
        <f t="shared" si="17"/>
        <v/>
      </c>
      <c r="E528" s="124" t="str">
        <f t="shared" si="18"/>
        <v/>
      </c>
      <c r="F528" s="119"/>
      <c r="G528" s="119"/>
      <c r="H528" s="119"/>
      <c r="I528" s="119"/>
    </row>
    <row r="529" spans="1:9" ht="25.5" hidden="1" x14ac:dyDescent="0.2">
      <c r="A529" s="117" t="s">
        <v>105</v>
      </c>
      <c r="B529" s="113" t="s">
        <v>53</v>
      </c>
      <c r="C529" s="124">
        <f>SUMIFS('Rozpočet projektu'!$G$10:$G$4986,'Rozpočet projektu'!$I$10:$I$4986,$A529&amp;"*",'Rozpočet projektu'!$C$10:$C$4986,$B529)</f>
        <v>0</v>
      </c>
      <c r="D529" s="124" t="str">
        <f t="shared" si="17"/>
        <v/>
      </c>
      <c r="E529" s="124" t="str">
        <f t="shared" si="18"/>
        <v/>
      </c>
      <c r="F529" s="119"/>
      <c r="G529" s="119"/>
      <c r="H529" s="119"/>
      <c r="I529" s="119"/>
    </row>
    <row r="530" spans="1:9" ht="51" hidden="1" x14ac:dyDescent="0.2">
      <c r="A530" s="117" t="s">
        <v>105</v>
      </c>
      <c r="B530" s="113" t="s">
        <v>54</v>
      </c>
      <c r="C530" s="124">
        <f>SUMIFS('Rozpočet projektu'!$G$10:$G$4986,'Rozpočet projektu'!$I$10:$I$4986,$A530&amp;"*",'Rozpočet projektu'!$C$10:$C$4986,$B530)</f>
        <v>0</v>
      </c>
      <c r="D530" s="124" t="str">
        <f t="shared" si="17"/>
        <v/>
      </c>
      <c r="E530" s="124" t="str">
        <f t="shared" si="18"/>
        <v/>
      </c>
      <c r="F530" s="119"/>
      <c r="G530" s="119"/>
      <c r="H530" s="119"/>
      <c r="I530" s="119"/>
    </row>
    <row r="531" spans="1:9" ht="25.5" hidden="1" x14ac:dyDescent="0.2">
      <c r="A531" s="117" t="s">
        <v>105</v>
      </c>
      <c r="B531" s="113" t="s">
        <v>55</v>
      </c>
      <c r="C531" s="124">
        <f>SUMIFS('Rozpočet projektu'!$G$10:$G$4986,'Rozpočet projektu'!$I$10:$I$4986,$A531&amp;"*",'Rozpočet projektu'!$C$10:$C$4986,$B531)</f>
        <v>0</v>
      </c>
      <c r="D531" s="124" t="str">
        <f t="shared" si="17"/>
        <v/>
      </c>
      <c r="E531" s="124" t="str">
        <f t="shared" si="18"/>
        <v/>
      </c>
      <c r="F531" s="119"/>
      <c r="G531" s="119"/>
      <c r="H531" s="119"/>
      <c r="I531" s="119"/>
    </row>
    <row r="532" spans="1:9" ht="25.5" hidden="1" x14ac:dyDescent="0.2">
      <c r="A532" s="117" t="s">
        <v>105</v>
      </c>
      <c r="B532" s="113" t="s">
        <v>56</v>
      </c>
      <c r="C532" s="124">
        <f>SUMIFS('Rozpočet projektu'!$G$10:$G$4986,'Rozpočet projektu'!$I$10:$I$4986,$A532&amp;"*",'Rozpočet projektu'!$C$10:$C$4986,$B532)</f>
        <v>0</v>
      </c>
      <c r="D532" s="124" t="str">
        <f t="shared" si="17"/>
        <v/>
      </c>
      <c r="E532" s="124" t="str">
        <f t="shared" si="18"/>
        <v/>
      </c>
      <c r="F532" s="119"/>
      <c r="G532" s="119"/>
      <c r="H532" s="119"/>
      <c r="I532" s="119"/>
    </row>
    <row r="533" spans="1:9" hidden="1" x14ac:dyDescent="0.2">
      <c r="A533" s="117" t="s">
        <v>105</v>
      </c>
      <c r="B533" s="113" t="s">
        <v>57</v>
      </c>
      <c r="C533" s="124">
        <f>SUMIFS('Rozpočet projektu'!$G$10:$G$4986,'Rozpočet projektu'!$I$10:$I$4986,$A533&amp;"*",'Rozpočet projektu'!$C$10:$C$4986,$B533)</f>
        <v>0</v>
      </c>
      <c r="D533" s="124" t="str">
        <f t="shared" si="17"/>
        <v/>
      </c>
      <c r="E533" s="124" t="str">
        <f t="shared" si="18"/>
        <v/>
      </c>
      <c r="F533" s="119"/>
      <c r="G533" s="119"/>
      <c r="H533" s="119"/>
      <c r="I533" s="119"/>
    </row>
    <row r="534" spans="1:9" ht="25.5" hidden="1" x14ac:dyDescent="0.2">
      <c r="A534" s="117" t="s">
        <v>105</v>
      </c>
      <c r="B534" s="113" t="s">
        <v>58</v>
      </c>
      <c r="C534" s="124">
        <f>SUMIFS('Rozpočet projektu'!$G$10:$G$4986,'Rozpočet projektu'!$I$10:$I$4986,$A534&amp;"*",'Rozpočet projektu'!$C$10:$C$4986,$B534)</f>
        <v>0</v>
      </c>
      <c r="D534" s="124" t="str">
        <f t="shared" si="17"/>
        <v/>
      </c>
      <c r="E534" s="124" t="str">
        <f t="shared" si="18"/>
        <v/>
      </c>
      <c r="F534" s="119"/>
      <c r="G534" s="119"/>
      <c r="H534" s="119"/>
      <c r="I534" s="119"/>
    </row>
    <row r="535" spans="1:9" ht="25.5" hidden="1" x14ac:dyDescent="0.2">
      <c r="A535" s="117" t="s">
        <v>105</v>
      </c>
      <c r="B535" s="113" t="s">
        <v>59</v>
      </c>
      <c r="C535" s="124">
        <f>SUMIFS('Rozpočet projektu'!$G$10:$G$4986,'Rozpočet projektu'!$I$10:$I$4986,$A535&amp;"*",'Rozpočet projektu'!$C$10:$C$4986,$B535)</f>
        <v>0</v>
      </c>
      <c r="D535" s="124" t="str">
        <f t="shared" si="17"/>
        <v/>
      </c>
      <c r="E535" s="124" t="str">
        <f t="shared" si="18"/>
        <v/>
      </c>
      <c r="F535" s="119"/>
      <c r="G535" s="119"/>
      <c r="H535" s="119"/>
      <c r="I535" s="119"/>
    </row>
    <row r="536" spans="1:9" hidden="1" x14ac:dyDescent="0.2">
      <c r="A536" s="117" t="s">
        <v>105</v>
      </c>
      <c r="B536" s="113" t="s">
        <v>60</v>
      </c>
      <c r="C536" s="124">
        <f>SUMIFS('Rozpočet projektu'!$G$10:$G$4986,'Rozpočet projektu'!$I$10:$I$4986,$A536&amp;"*",'Rozpočet projektu'!$C$10:$C$4986,$B536)</f>
        <v>0</v>
      </c>
      <c r="D536" s="124" t="str">
        <f t="shared" si="17"/>
        <v/>
      </c>
      <c r="E536" s="124" t="str">
        <f t="shared" si="18"/>
        <v/>
      </c>
      <c r="F536" s="119"/>
      <c r="G536" s="119"/>
      <c r="H536" s="119"/>
      <c r="I536" s="119"/>
    </row>
    <row r="537" spans="1:9" ht="25.5" hidden="1" x14ac:dyDescent="0.2">
      <c r="A537" s="117" t="s">
        <v>105</v>
      </c>
      <c r="B537" s="113" t="s">
        <v>61</v>
      </c>
      <c r="C537" s="124">
        <f>SUMIFS('Rozpočet projektu'!$G$10:$G$4986,'Rozpočet projektu'!$I$10:$I$4986,$A537&amp;"*",'Rozpočet projektu'!$C$10:$C$4986,$B537)</f>
        <v>0</v>
      </c>
      <c r="D537" s="124" t="str">
        <f t="shared" si="17"/>
        <v/>
      </c>
      <c r="E537" s="124" t="str">
        <f t="shared" si="18"/>
        <v/>
      </c>
      <c r="F537" s="119"/>
      <c r="G537" s="119"/>
      <c r="H537" s="119"/>
      <c r="I537" s="119"/>
    </row>
    <row r="538" spans="1:9" ht="76.5" hidden="1" x14ac:dyDescent="0.2">
      <c r="A538" s="117" t="s">
        <v>105</v>
      </c>
      <c r="B538" s="113" t="s">
        <v>62</v>
      </c>
      <c r="C538" s="124">
        <f>SUMIFS('Rozpočet projektu'!$G$10:$G$4986,'Rozpočet projektu'!$I$10:$I$4986,$A538&amp;"*",'Rozpočet projektu'!$C$10:$C$4986,$B538)</f>
        <v>0</v>
      </c>
      <c r="D538" s="124" t="str">
        <f t="shared" si="17"/>
        <v/>
      </c>
      <c r="E538" s="124" t="str">
        <f t="shared" si="18"/>
        <v/>
      </c>
      <c r="F538" s="119"/>
      <c r="G538" s="119"/>
      <c r="H538" s="119"/>
      <c r="I538" s="119"/>
    </row>
    <row r="539" spans="1:9" ht="102" hidden="1" x14ac:dyDescent="0.2">
      <c r="A539" s="117" t="s">
        <v>105</v>
      </c>
      <c r="B539" s="113" t="s">
        <v>63</v>
      </c>
      <c r="C539" s="124">
        <f>SUMIFS('Rozpočet projektu'!$G$10:$G$4986,'Rozpočet projektu'!$I$10:$I$4986,$A539&amp;"*",'Rozpočet projektu'!$C$10:$C$4986,$B539)</f>
        <v>0</v>
      </c>
      <c r="D539" s="124" t="str">
        <f t="shared" si="17"/>
        <v/>
      </c>
      <c r="E539" s="124" t="str">
        <f t="shared" si="18"/>
        <v/>
      </c>
      <c r="F539" s="119"/>
      <c r="G539" s="119"/>
      <c r="H539" s="119"/>
      <c r="I539" s="119"/>
    </row>
    <row r="540" spans="1:9" ht="76.5" hidden="1" x14ac:dyDescent="0.2">
      <c r="A540" s="117" t="s">
        <v>105</v>
      </c>
      <c r="B540" s="113" t="s">
        <v>162</v>
      </c>
      <c r="C540" s="124">
        <f>SUMIFS('Rozpočet projektu'!$G$10:$G$4986,'Rozpočet projektu'!$I$10:$I$4986,$A540&amp;"*",'Rozpočet projektu'!$C$10:$C$4986,$B540)</f>
        <v>0</v>
      </c>
      <c r="D540" s="124" t="str">
        <f t="shared" si="17"/>
        <v/>
      </c>
      <c r="E540" s="124" t="str">
        <f t="shared" si="18"/>
        <v/>
      </c>
      <c r="F540" s="119"/>
      <c r="G540" s="119"/>
      <c r="H540" s="119"/>
      <c r="I540" s="119"/>
    </row>
    <row r="541" spans="1:9" ht="63.75" hidden="1" x14ac:dyDescent="0.2">
      <c r="A541" s="117" t="s">
        <v>105</v>
      </c>
      <c r="B541" s="113" t="s">
        <v>64</v>
      </c>
      <c r="C541" s="124">
        <f>SUMIFS('Rozpočet projektu'!$G$10:$G$4986,'Rozpočet projektu'!$I$10:$I$4986,$A541&amp;"*",'Rozpočet projektu'!$C$10:$C$4986,$B541)</f>
        <v>0</v>
      </c>
      <c r="D541" s="124" t="str">
        <f t="shared" si="17"/>
        <v/>
      </c>
      <c r="E541" s="124" t="str">
        <f t="shared" si="18"/>
        <v/>
      </c>
      <c r="F541" s="119"/>
      <c r="G541" s="119"/>
      <c r="H541" s="119"/>
      <c r="I541" s="119"/>
    </row>
    <row r="542" spans="1:9" ht="38.25" hidden="1" x14ac:dyDescent="0.2">
      <c r="A542" s="117" t="s">
        <v>105</v>
      </c>
      <c r="B542" s="113" t="s">
        <v>65</v>
      </c>
      <c r="C542" s="124">
        <f>SUMIFS('Rozpočet projektu'!$G$10:$G$4986,'Rozpočet projektu'!$I$10:$I$4986,$A542&amp;"*",'Rozpočet projektu'!$C$10:$C$4986,$B542)</f>
        <v>0</v>
      </c>
      <c r="D542" s="124" t="str">
        <f t="shared" si="17"/>
        <v/>
      </c>
      <c r="E542" s="124" t="str">
        <f t="shared" si="18"/>
        <v/>
      </c>
      <c r="F542" s="119"/>
      <c r="G542" s="119"/>
      <c r="H542" s="119"/>
      <c r="I542" s="119"/>
    </row>
    <row r="543" spans="1:9" ht="25.5" hidden="1" x14ac:dyDescent="0.2">
      <c r="A543" s="117" t="s">
        <v>105</v>
      </c>
      <c r="B543" s="113" t="s">
        <v>66</v>
      </c>
      <c r="C543" s="124">
        <f>SUMIFS('Rozpočet projektu'!$G$10:$G$4986,'Rozpočet projektu'!$I$10:$I$4986,$A543&amp;"*",'Rozpočet projektu'!$C$10:$C$4986,$B543)</f>
        <v>0</v>
      </c>
      <c r="D543" s="124" t="str">
        <f t="shared" si="17"/>
        <v/>
      </c>
      <c r="E543" s="124" t="str">
        <f t="shared" si="18"/>
        <v/>
      </c>
      <c r="F543" s="119"/>
      <c r="G543" s="119"/>
      <c r="H543" s="119"/>
      <c r="I543" s="119"/>
    </row>
    <row r="544" spans="1:9" ht="25.5" hidden="1" x14ac:dyDescent="0.2">
      <c r="A544" s="117" t="s">
        <v>105</v>
      </c>
      <c r="B544" s="113" t="s">
        <v>67</v>
      </c>
      <c r="C544" s="124">
        <f>SUMIFS('Rozpočet projektu'!$G$10:$G$4986,'Rozpočet projektu'!$I$10:$I$4986,$A544&amp;"*",'Rozpočet projektu'!$C$10:$C$4986,$B544)</f>
        <v>0</v>
      </c>
      <c r="D544" s="124" t="str">
        <f t="shared" si="17"/>
        <v/>
      </c>
      <c r="E544" s="124" t="str">
        <f t="shared" si="18"/>
        <v/>
      </c>
      <c r="F544" s="119"/>
      <c r="G544" s="119"/>
      <c r="H544" s="119"/>
      <c r="I544" s="119"/>
    </row>
    <row r="545" spans="1:9" ht="38.25" hidden="1" x14ac:dyDescent="0.2">
      <c r="A545" s="117" t="s">
        <v>105</v>
      </c>
      <c r="B545" s="113" t="s">
        <v>68</v>
      </c>
      <c r="C545" s="124">
        <f>SUMIFS('Rozpočet projektu'!$G$10:$G$4986,'Rozpočet projektu'!$I$10:$I$4986,$A545&amp;"*",'Rozpočet projektu'!$C$10:$C$4986,$B545)</f>
        <v>0</v>
      </c>
      <c r="D545" s="124" t="str">
        <f t="shared" si="17"/>
        <v/>
      </c>
      <c r="E545" s="124" t="str">
        <f t="shared" si="18"/>
        <v/>
      </c>
      <c r="F545" s="119"/>
      <c r="G545" s="119"/>
      <c r="H545" s="119"/>
      <c r="I545" s="119"/>
    </row>
    <row r="546" spans="1:9" hidden="1" x14ac:dyDescent="0.2">
      <c r="A546" s="117" t="s">
        <v>106</v>
      </c>
      <c r="B546" s="113" t="s">
        <v>43</v>
      </c>
      <c r="C546" s="124">
        <f>SUMIFS('Rozpočet projektu'!$G$10:$G$4986,'Rozpočet projektu'!$I$10:$I$4986,$A546&amp;"*",'Rozpočet projektu'!$C$10:$C$4986,$B546)</f>
        <v>0</v>
      </c>
      <c r="D546" s="124" t="str">
        <f t="shared" si="17"/>
        <v/>
      </c>
      <c r="E546" s="124" t="str">
        <f t="shared" si="18"/>
        <v/>
      </c>
      <c r="F546" s="119"/>
      <c r="G546" s="119"/>
      <c r="H546" s="119"/>
      <c r="I546" s="119"/>
    </row>
    <row r="547" spans="1:9" ht="25.5" hidden="1" x14ac:dyDescent="0.2">
      <c r="A547" s="117" t="s">
        <v>106</v>
      </c>
      <c r="B547" s="113" t="s">
        <v>44</v>
      </c>
      <c r="C547" s="124">
        <f>SUMIFS('Rozpočet projektu'!$G$10:$G$4986,'Rozpočet projektu'!$I$10:$I$4986,$A547&amp;"*",'Rozpočet projektu'!$C$10:$C$4986,$B547)</f>
        <v>0</v>
      </c>
      <c r="D547" s="124" t="str">
        <f t="shared" si="17"/>
        <v/>
      </c>
      <c r="E547" s="124" t="str">
        <f t="shared" si="18"/>
        <v/>
      </c>
      <c r="F547" s="119"/>
      <c r="G547" s="119"/>
      <c r="H547" s="119"/>
      <c r="I547" s="119"/>
    </row>
    <row r="548" spans="1:9" ht="38.25" hidden="1" x14ac:dyDescent="0.2">
      <c r="A548" s="117" t="s">
        <v>106</v>
      </c>
      <c r="B548" s="113" t="s">
        <v>45</v>
      </c>
      <c r="C548" s="124">
        <f>SUMIFS('Rozpočet projektu'!$G$10:$G$4986,'Rozpočet projektu'!$I$10:$I$4986,$A548&amp;"*",'Rozpočet projektu'!$C$10:$C$4986,$B548)</f>
        <v>0</v>
      </c>
      <c r="D548" s="124" t="str">
        <f t="shared" si="17"/>
        <v/>
      </c>
      <c r="E548" s="124" t="str">
        <f t="shared" si="18"/>
        <v/>
      </c>
      <c r="F548" s="119"/>
      <c r="G548" s="119"/>
      <c r="H548" s="119"/>
      <c r="I548" s="119"/>
    </row>
    <row r="549" spans="1:9" hidden="1" x14ac:dyDescent="0.2">
      <c r="A549" s="117" t="s">
        <v>106</v>
      </c>
      <c r="B549" s="113" t="s">
        <v>46</v>
      </c>
      <c r="C549" s="124">
        <f>SUMIFS('Rozpočet projektu'!$G$10:$G$4986,'Rozpočet projektu'!$I$10:$I$4986,$A549&amp;"*",'Rozpočet projektu'!$C$10:$C$4986,$B549)</f>
        <v>0</v>
      </c>
      <c r="D549" s="124" t="str">
        <f t="shared" si="17"/>
        <v/>
      </c>
      <c r="E549" s="124" t="str">
        <f t="shared" si="18"/>
        <v/>
      </c>
      <c r="F549" s="119"/>
      <c r="G549" s="119"/>
      <c r="H549" s="119"/>
      <c r="I549" s="119"/>
    </row>
    <row r="550" spans="1:9" ht="51" hidden="1" x14ac:dyDescent="0.2">
      <c r="A550" s="117" t="s">
        <v>106</v>
      </c>
      <c r="B550" s="113" t="s">
        <v>47</v>
      </c>
      <c r="C550" s="124">
        <f>SUMIFS('Rozpočet projektu'!$G$10:$G$4986,'Rozpočet projektu'!$I$10:$I$4986,$A550&amp;"*",'Rozpočet projektu'!$C$10:$C$4986,$B550)</f>
        <v>0</v>
      </c>
      <c r="D550" s="124" t="str">
        <f t="shared" si="17"/>
        <v/>
      </c>
      <c r="E550" s="124" t="str">
        <f t="shared" si="18"/>
        <v/>
      </c>
      <c r="F550" s="119"/>
      <c r="G550" s="119"/>
      <c r="H550" s="119"/>
      <c r="I550" s="119"/>
    </row>
    <row r="551" spans="1:9" ht="25.5" hidden="1" x14ac:dyDescent="0.2">
      <c r="A551" s="117" t="s">
        <v>106</v>
      </c>
      <c r="B551" s="113" t="s">
        <v>48</v>
      </c>
      <c r="C551" s="124">
        <f>SUMIFS('Rozpočet projektu'!$G$10:$G$4986,'Rozpočet projektu'!$I$10:$I$4986,$A551&amp;"*",'Rozpočet projektu'!$C$10:$C$4986,$B551)</f>
        <v>0</v>
      </c>
      <c r="D551" s="124" t="str">
        <f t="shared" si="17"/>
        <v/>
      </c>
      <c r="E551" s="124" t="str">
        <f t="shared" si="18"/>
        <v/>
      </c>
      <c r="F551" s="119"/>
      <c r="G551" s="119"/>
      <c r="H551" s="119"/>
      <c r="I551" s="119"/>
    </row>
    <row r="552" spans="1:9" hidden="1" x14ac:dyDescent="0.2">
      <c r="A552" s="117" t="s">
        <v>106</v>
      </c>
      <c r="B552" s="113" t="s">
        <v>49</v>
      </c>
      <c r="C552" s="124">
        <f>SUMIFS('Rozpočet projektu'!$G$10:$G$4986,'Rozpočet projektu'!$I$10:$I$4986,$A552&amp;"*",'Rozpočet projektu'!$C$10:$C$4986,$B552)</f>
        <v>0</v>
      </c>
      <c r="D552" s="124" t="str">
        <f t="shared" si="17"/>
        <v/>
      </c>
      <c r="E552" s="124" t="str">
        <f t="shared" si="18"/>
        <v/>
      </c>
      <c r="F552" s="119"/>
      <c r="G552" s="119"/>
      <c r="H552" s="119"/>
      <c r="I552" s="119"/>
    </row>
    <row r="553" spans="1:9" ht="38.25" hidden="1" x14ac:dyDescent="0.2">
      <c r="A553" s="117" t="s">
        <v>106</v>
      </c>
      <c r="B553" s="113" t="s">
        <v>50</v>
      </c>
      <c r="C553" s="124">
        <f>SUMIFS('Rozpočet projektu'!$G$10:$G$4986,'Rozpočet projektu'!$I$10:$I$4986,$A553&amp;"*",'Rozpočet projektu'!$C$10:$C$4986,$B553)</f>
        <v>0</v>
      </c>
      <c r="D553" s="124" t="str">
        <f t="shared" si="17"/>
        <v/>
      </c>
      <c r="E553" s="124" t="str">
        <f t="shared" si="18"/>
        <v/>
      </c>
      <c r="F553" s="119"/>
      <c r="G553" s="119"/>
      <c r="H553" s="119"/>
      <c r="I553" s="119"/>
    </row>
    <row r="554" spans="1:9" hidden="1" x14ac:dyDescent="0.2">
      <c r="A554" s="117" t="s">
        <v>106</v>
      </c>
      <c r="B554" s="113" t="s">
        <v>51</v>
      </c>
      <c r="C554" s="124">
        <f>SUMIFS('Rozpočet projektu'!$G$10:$G$4986,'Rozpočet projektu'!$I$10:$I$4986,$A554&amp;"*",'Rozpočet projektu'!$C$10:$C$4986,$B554)</f>
        <v>0</v>
      </c>
      <c r="D554" s="124" t="str">
        <f t="shared" si="17"/>
        <v/>
      </c>
      <c r="E554" s="124" t="str">
        <f t="shared" si="18"/>
        <v/>
      </c>
      <c r="F554" s="119"/>
      <c r="G554" s="119"/>
      <c r="H554" s="119"/>
      <c r="I554" s="119"/>
    </row>
    <row r="555" spans="1:9" ht="38.25" hidden="1" x14ac:dyDescent="0.2">
      <c r="A555" s="117" t="s">
        <v>106</v>
      </c>
      <c r="B555" s="113" t="s">
        <v>52</v>
      </c>
      <c r="C555" s="124">
        <f>SUMIFS('Rozpočet projektu'!$G$10:$G$4986,'Rozpočet projektu'!$I$10:$I$4986,$A555&amp;"*",'Rozpočet projektu'!$C$10:$C$4986,$B555)</f>
        <v>0</v>
      </c>
      <c r="D555" s="124" t="str">
        <f t="shared" si="17"/>
        <v/>
      </c>
      <c r="E555" s="124" t="str">
        <f t="shared" si="18"/>
        <v/>
      </c>
      <c r="F555" s="119"/>
      <c r="G555" s="119"/>
      <c r="H555" s="119"/>
      <c r="I555" s="119"/>
    </row>
    <row r="556" spans="1:9" ht="25.5" hidden="1" x14ac:dyDescent="0.2">
      <c r="A556" s="117" t="s">
        <v>106</v>
      </c>
      <c r="B556" s="113" t="s">
        <v>53</v>
      </c>
      <c r="C556" s="124">
        <f>SUMIFS('Rozpočet projektu'!$G$10:$G$4986,'Rozpočet projektu'!$I$10:$I$4986,$A556&amp;"*",'Rozpočet projektu'!$C$10:$C$4986,$B556)</f>
        <v>0</v>
      </c>
      <c r="D556" s="124" t="str">
        <f t="shared" si="17"/>
        <v/>
      </c>
      <c r="E556" s="124" t="str">
        <f t="shared" si="18"/>
        <v/>
      </c>
      <c r="F556" s="119"/>
      <c r="G556" s="119"/>
      <c r="H556" s="119"/>
      <c r="I556" s="119"/>
    </row>
    <row r="557" spans="1:9" ht="51" hidden="1" x14ac:dyDescent="0.2">
      <c r="A557" s="117" t="s">
        <v>106</v>
      </c>
      <c r="B557" s="113" t="s">
        <v>54</v>
      </c>
      <c r="C557" s="124">
        <f>SUMIFS('Rozpočet projektu'!$G$10:$G$4986,'Rozpočet projektu'!$I$10:$I$4986,$A557&amp;"*",'Rozpočet projektu'!$C$10:$C$4986,$B557)</f>
        <v>0</v>
      </c>
      <c r="D557" s="124" t="str">
        <f t="shared" si="17"/>
        <v/>
      </c>
      <c r="E557" s="124" t="str">
        <f t="shared" si="18"/>
        <v/>
      </c>
      <c r="F557" s="119"/>
      <c r="G557" s="119"/>
      <c r="H557" s="119"/>
      <c r="I557" s="119"/>
    </row>
    <row r="558" spans="1:9" ht="25.5" hidden="1" x14ac:dyDescent="0.2">
      <c r="A558" s="117" t="s">
        <v>106</v>
      </c>
      <c r="B558" s="113" t="s">
        <v>55</v>
      </c>
      <c r="C558" s="124">
        <f>SUMIFS('Rozpočet projektu'!$G$10:$G$4986,'Rozpočet projektu'!$I$10:$I$4986,$A558&amp;"*",'Rozpočet projektu'!$C$10:$C$4986,$B558)</f>
        <v>0</v>
      </c>
      <c r="D558" s="124" t="str">
        <f t="shared" si="17"/>
        <v/>
      </c>
      <c r="E558" s="124" t="str">
        <f t="shared" si="18"/>
        <v/>
      </c>
      <c r="F558" s="119"/>
      <c r="G558" s="119"/>
      <c r="H558" s="119"/>
      <c r="I558" s="119"/>
    </row>
    <row r="559" spans="1:9" ht="25.5" hidden="1" x14ac:dyDescent="0.2">
      <c r="A559" s="117" t="s">
        <v>106</v>
      </c>
      <c r="B559" s="113" t="s">
        <v>56</v>
      </c>
      <c r="C559" s="124">
        <f>SUMIFS('Rozpočet projektu'!$G$10:$G$4986,'Rozpočet projektu'!$I$10:$I$4986,$A559&amp;"*",'Rozpočet projektu'!$C$10:$C$4986,$B559)</f>
        <v>0</v>
      </c>
      <c r="D559" s="124" t="str">
        <f t="shared" si="17"/>
        <v/>
      </c>
      <c r="E559" s="124" t="str">
        <f t="shared" si="18"/>
        <v/>
      </c>
      <c r="F559" s="119"/>
      <c r="G559" s="119"/>
      <c r="H559" s="119"/>
      <c r="I559" s="119"/>
    </row>
    <row r="560" spans="1:9" hidden="1" x14ac:dyDescent="0.2">
      <c r="A560" s="117" t="s">
        <v>106</v>
      </c>
      <c r="B560" s="113" t="s">
        <v>57</v>
      </c>
      <c r="C560" s="124">
        <f>SUMIFS('Rozpočet projektu'!$G$10:$G$4986,'Rozpočet projektu'!$I$10:$I$4986,$A560&amp;"*",'Rozpočet projektu'!$C$10:$C$4986,$B560)</f>
        <v>0</v>
      </c>
      <c r="D560" s="124" t="str">
        <f t="shared" si="17"/>
        <v/>
      </c>
      <c r="E560" s="124" t="str">
        <f t="shared" si="18"/>
        <v/>
      </c>
      <c r="F560" s="119"/>
      <c r="G560" s="119"/>
      <c r="H560" s="119"/>
      <c r="I560" s="119"/>
    </row>
    <row r="561" spans="1:9" ht="25.5" hidden="1" x14ac:dyDescent="0.2">
      <c r="A561" s="117" t="s">
        <v>106</v>
      </c>
      <c r="B561" s="113" t="s">
        <v>58</v>
      </c>
      <c r="C561" s="124">
        <f>SUMIFS('Rozpočet projektu'!$G$10:$G$4986,'Rozpočet projektu'!$I$10:$I$4986,$A561&amp;"*",'Rozpočet projektu'!$C$10:$C$4986,$B561)</f>
        <v>0</v>
      </c>
      <c r="D561" s="124" t="str">
        <f t="shared" si="17"/>
        <v/>
      </c>
      <c r="E561" s="124" t="str">
        <f t="shared" si="18"/>
        <v/>
      </c>
      <c r="F561" s="119"/>
      <c r="G561" s="119"/>
      <c r="H561" s="119"/>
      <c r="I561" s="119"/>
    </row>
    <row r="562" spans="1:9" ht="25.5" hidden="1" x14ac:dyDescent="0.2">
      <c r="A562" s="117" t="s">
        <v>106</v>
      </c>
      <c r="B562" s="113" t="s">
        <v>59</v>
      </c>
      <c r="C562" s="124">
        <f>SUMIFS('Rozpočet projektu'!$G$10:$G$4986,'Rozpočet projektu'!$I$10:$I$4986,$A562&amp;"*",'Rozpočet projektu'!$C$10:$C$4986,$B562)</f>
        <v>0</v>
      </c>
      <c r="D562" s="124" t="str">
        <f t="shared" si="17"/>
        <v/>
      </c>
      <c r="E562" s="124" t="str">
        <f t="shared" si="18"/>
        <v/>
      </c>
      <c r="F562" s="119"/>
      <c r="G562" s="119"/>
      <c r="H562" s="119"/>
      <c r="I562" s="119"/>
    </row>
    <row r="563" spans="1:9" hidden="1" x14ac:dyDescent="0.2">
      <c r="A563" s="117" t="s">
        <v>106</v>
      </c>
      <c r="B563" s="113" t="s">
        <v>60</v>
      </c>
      <c r="C563" s="124">
        <f>SUMIFS('Rozpočet projektu'!$G$10:$G$4986,'Rozpočet projektu'!$I$10:$I$4986,$A563&amp;"*",'Rozpočet projektu'!$C$10:$C$4986,$B563)</f>
        <v>0</v>
      </c>
      <c r="D563" s="124" t="str">
        <f t="shared" si="17"/>
        <v/>
      </c>
      <c r="E563" s="124" t="str">
        <f t="shared" si="18"/>
        <v/>
      </c>
      <c r="F563" s="119"/>
      <c r="G563" s="119"/>
      <c r="H563" s="119"/>
      <c r="I563" s="119"/>
    </row>
    <row r="564" spans="1:9" ht="25.5" hidden="1" x14ac:dyDescent="0.2">
      <c r="A564" s="117" t="s">
        <v>106</v>
      </c>
      <c r="B564" s="113" t="s">
        <v>61</v>
      </c>
      <c r="C564" s="124">
        <f>SUMIFS('Rozpočet projektu'!$G$10:$G$4986,'Rozpočet projektu'!$I$10:$I$4986,$A564&amp;"*",'Rozpočet projektu'!$C$10:$C$4986,$B564)</f>
        <v>0</v>
      </c>
      <c r="D564" s="124" t="str">
        <f t="shared" si="17"/>
        <v/>
      </c>
      <c r="E564" s="124" t="str">
        <f t="shared" si="18"/>
        <v/>
      </c>
      <c r="F564" s="119"/>
      <c r="G564" s="119"/>
      <c r="H564" s="119"/>
      <c r="I564" s="119"/>
    </row>
    <row r="565" spans="1:9" ht="76.5" hidden="1" x14ac:dyDescent="0.2">
      <c r="A565" s="117" t="s">
        <v>106</v>
      </c>
      <c r="B565" s="113" t="s">
        <v>62</v>
      </c>
      <c r="C565" s="124">
        <f>SUMIFS('Rozpočet projektu'!$G$10:$G$4986,'Rozpočet projektu'!$I$10:$I$4986,$A565&amp;"*",'Rozpočet projektu'!$C$10:$C$4986,$B565)</f>
        <v>0</v>
      </c>
      <c r="D565" s="124" t="str">
        <f t="shared" si="17"/>
        <v/>
      </c>
      <c r="E565" s="124" t="str">
        <f t="shared" si="18"/>
        <v/>
      </c>
      <c r="F565" s="119"/>
      <c r="G565" s="119"/>
      <c r="H565" s="119"/>
      <c r="I565" s="119"/>
    </row>
    <row r="566" spans="1:9" ht="102" hidden="1" x14ac:dyDescent="0.2">
      <c r="A566" s="117" t="s">
        <v>106</v>
      </c>
      <c r="B566" s="113" t="s">
        <v>63</v>
      </c>
      <c r="C566" s="124">
        <f>SUMIFS('Rozpočet projektu'!$G$10:$G$4986,'Rozpočet projektu'!$I$10:$I$4986,$A566&amp;"*",'Rozpočet projektu'!$C$10:$C$4986,$B566)</f>
        <v>0</v>
      </c>
      <c r="D566" s="124" t="str">
        <f t="shared" si="17"/>
        <v/>
      </c>
      <c r="E566" s="124" t="str">
        <f t="shared" si="18"/>
        <v/>
      </c>
      <c r="F566" s="119"/>
      <c r="G566" s="119"/>
      <c r="H566" s="119"/>
      <c r="I566" s="119"/>
    </row>
    <row r="567" spans="1:9" ht="76.5" hidden="1" x14ac:dyDescent="0.2">
      <c r="A567" s="117" t="s">
        <v>106</v>
      </c>
      <c r="B567" s="113" t="s">
        <v>162</v>
      </c>
      <c r="C567" s="124">
        <f>SUMIFS('Rozpočet projektu'!$G$10:$G$4986,'Rozpočet projektu'!$I$10:$I$4986,$A567&amp;"*",'Rozpočet projektu'!$C$10:$C$4986,$B567)</f>
        <v>0</v>
      </c>
      <c r="D567" s="124" t="str">
        <f t="shared" si="17"/>
        <v/>
      </c>
      <c r="E567" s="124" t="str">
        <f t="shared" si="18"/>
        <v/>
      </c>
      <c r="F567" s="119"/>
      <c r="G567" s="119"/>
      <c r="H567" s="119"/>
      <c r="I567" s="119"/>
    </row>
    <row r="568" spans="1:9" ht="63.75" hidden="1" x14ac:dyDescent="0.2">
      <c r="A568" s="117" t="s">
        <v>106</v>
      </c>
      <c r="B568" s="113" t="s">
        <v>64</v>
      </c>
      <c r="C568" s="124">
        <f>SUMIFS('Rozpočet projektu'!$G$10:$G$4986,'Rozpočet projektu'!$I$10:$I$4986,$A568&amp;"*",'Rozpočet projektu'!$C$10:$C$4986,$B568)</f>
        <v>0</v>
      </c>
      <c r="D568" s="124" t="str">
        <f t="shared" si="17"/>
        <v/>
      </c>
      <c r="E568" s="124" t="str">
        <f t="shared" si="18"/>
        <v/>
      </c>
      <c r="F568" s="119"/>
      <c r="G568" s="119"/>
      <c r="H568" s="119"/>
      <c r="I568" s="119"/>
    </row>
    <row r="569" spans="1:9" ht="38.25" hidden="1" x14ac:dyDescent="0.2">
      <c r="A569" s="117" t="s">
        <v>106</v>
      </c>
      <c r="B569" s="113" t="s">
        <v>65</v>
      </c>
      <c r="C569" s="124">
        <f>SUMIFS('Rozpočet projektu'!$G$10:$G$4986,'Rozpočet projektu'!$I$10:$I$4986,$A569&amp;"*",'Rozpočet projektu'!$C$10:$C$4986,$B569)</f>
        <v>0</v>
      </c>
      <c r="D569" s="124" t="str">
        <f t="shared" si="17"/>
        <v/>
      </c>
      <c r="E569" s="124" t="str">
        <f t="shared" si="18"/>
        <v/>
      </c>
      <c r="F569" s="119"/>
      <c r="G569" s="119"/>
      <c r="H569" s="119"/>
      <c r="I569" s="119"/>
    </row>
    <row r="570" spans="1:9" ht="25.5" hidden="1" x14ac:dyDescent="0.2">
      <c r="A570" s="117" t="s">
        <v>106</v>
      </c>
      <c r="B570" s="113" t="s">
        <v>66</v>
      </c>
      <c r="C570" s="124">
        <f>SUMIFS('Rozpočet projektu'!$G$10:$G$4986,'Rozpočet projektu'!$I$10:$I$4986,$A570&amp;"*",'Rozpočet projektu'!$C$10:$C$4986,$B570)</f>
        <v>0</v>
      </c>
      <c r="D570" s="124" t="str">
        <f t="shared" si="17"/>
        <v/>
      </c>
      <c r="E570" s="124" t="str">
        <f t="shared" si="18"/>
        <v/>
      </c>
      <c r="F570" s="119"/>
      <c r="G570" s="119"/>
      <c r="H570" s="119"/>
      <c r="I570" s="119"/>
    </row>
    <row r="571" spans="1:9" ht="25.5" hidden="1" x14ac:dyDescent="0.2">
      <c r="A571" s="117" t="s">
        <v>106</v>
      </c>
      <c r="B571" s="113" t="s">
        <v>67</v>
      </c>
      <c r="C571" s="124">
        <f>SUMIFS('Rozpočet projektu'!$G$10:$G$4986,'Rozpočet projektu'!$I$10:$I$4986,$A571&amp;"*",'Rozpočet projektu'!$C$10:$C$4986,$B571)</f>
        <v>0</v>
      </c>
      <c r="D571" s="124" t="str">
        <f t="shared" si="17"/>
        <v/>
      </c>
      <c r="E571" s="124" t="str">
        <f t="shared" si="18"/>
        <v/>
      </c>
      <c r="F571" s="119"/>
      <c r="G571" s="119"/>
      <c r="H571" s="119"/>
      <c r="I571" s="119"/>
    </row>
    <row r="572" spans="1:9" ht="38.25" hidden="1" x14ac:dyDescent="0.2">
      <c r="A572" s="117" t="s">
        <v>106</v>
      </c>
      <c r="B572" s="113" t="s">
        <v>68</v>
      </c>
      <c r="C572" s="124">
        <f>SUMIFS('Rozpočet projektu'!$G$10:$G$4986,'Rozpočet projektu'!$I$10:$I$4986,$A572&amp;"*",'Rozpočet projektu'!$C$10:$C$4986,$B572)</f>
        <v>0</v>
      </c>
      <c r="D572" s="124" t="str">
        <f t="shared" si="17"/>
        <v/>
      </c>
      <c r="E572" s="124" t="str">
        <f t="shared" si="18"/>
        <v/>
      </c>
      <c r="F572" s="119"/>
      <c r="G572" s="119"/>
      <c r="H572" s="119"/>
      <c r="I572" s="119"/>
    </row>
    <row r="573" spans="1:9" hidden="1" x14ac:dyDescent="0.2">
      <c r="A573" s="117" t="s">
        <v>107</v>
      </c>
      <c r="B573" s="113" t="s">
        <v>43</v>
      </c>
      <c r="C573" s="124">
        <f>SUMIFS('Rozpočet projektu'!$G$10:$G$4986,'Rozpočet projektu'!$I$10:$I$4986,$A573&amp;"*",'Rozpočet projektu'!$C$10:$C$4986,$B573)</f>
        <v>0</v>
      </c>
      <c r="D573" s="124" t="str">
        <f t="shared" si="17"/>
        <v/>
      </c>
      <c r="E573" s="124" t="str">
        <f t="shared" si="18"/>
        <v/>
      </c>
      <c r="F573" s="119"/>
      <c r="G573" s="119"/>
      <c r="H573" s="119"/>
      <c r="I573" s="119"/>
    </row>
    <row r="574" spans="1:9" ht="25.5" hidden="1" x14ac:dyDescent="0.2">
      <c r="A574" s="117" t="s">
        <v>107</v>
      </c>
      <c r="B574" s="113" t="s">
        <v>44</v>
      </c>
      <c r="C574" s="124">
        <f>SUMIFS('Rozpočet projektu'!$G$10:$G$4986,'Rozpočet projektu'!$I$10:$I$4986,$A574&amp;"*",'Rozpočet projektu'!$C$10:$C$4986,$B574)</f>
        <v>0</v>
      </c>
      <c r="D574" s="124" t="str">
        <f t="shared" si="17"/>
        <v/>
      </c>
      <c r="E574" s="124" t="str">
        <f t="shared" si="18"/>
        <v/>
      </c>
      <c r="F574" s="119"/>
      <c r="G574" s="119"/>
      <c r="H574" s="119"/>
      <c r="I574" s="119"/>
    </row>
    <row r="575" spans="1:9" ht="38.25" hidden="1" x14ac:dyDescent="0.2">
      <c r="A575" s="117" t="s">
        <v>107</v>
      </c>
      <c r="B575" s="113" t="s">
        <v>45</v>
      </c>
      <c r="C575" s="124">
        <f>SUMIFS('Rozpočet projektu'!$G$10:$G$4986,'Rozpočet projektu'!$I$10:$I$4986,$A575&amp;"*",'Rozpočet projektu'!$C$10:$C$4986,$B575)</f>
        <v>0</v>
      </c>
      <c r="D575" s="124" t="str">
        <f t="shared" si="17"/>
        <v/>
      </c>
      <c r="E575" s="124" t="str">
        <f t="shared" si="18"/>
        <v/>
      </c>
      <c r="F575" s="119"/>
      <c r="G575" s="119"/>
      <c r="H575" s="119"/>
      <c r="I575" s="119"/>
    </row>
    <row r="576" spans="1:9" hidden="1" x14ac:dyDescent="0.2">
      <c r="A576" s="117" t="s">
        <v>107</v>
      </c>
      <c r="B576" s="113" t="s">
        <v>46</v>
      </c>
      <c r="C576" s="124">
        <f>SUMIFS('Rozpočet projektu'!$G$10:$G$4986,'Rozpočet projektu'!$I$10:$I$4986,$A576&amp;"*",'Rozpočet projektu'!$C$10:$C$4986,$B576)</f>
        <v>0</v>
      </c>
      <c r="D576" s="124" t="str">
        <f t="shared" si="17"/>
        <v/>
      </c>
      <c r="E576" s="124" t="str">
        <f t="shared" si="18"/>
        <v/>
      </c>
      <c r="F576" s="119"/>
      <c r="G576" s="119"/>
      <c r="H576" s="119"/>
      <c r="I576" s="119"/>
    </row>
    <row r="577" spans="1:9" ht="51" hidden="1" x14ac:dyDescent="0.2">
      <c r="A577" s="117" t="s">
        <v>107</v>
      </c>
      <c r="B577" s="113" t="s">
        <v>47</v>
      </c>
      <c r="C577" s="124">
        <f>SUMIFS('Rozpočet projektu'!$G$10:$G$4986,'Rozpočet projektu'!$I$10:$I$4986,$A577&amp;"*",'Rozpočet projektu'!$C$10:$C$4986,$B577)</f>
        <v>0</v>
      </c>
      <c r="D577" s="124" t="str">
        <f t="shared" si="17"/>
        <v/>
      </c>
      <c r="E577" s="124" t="str">
        <f t="shared" si="18"/>
        <v/>
      </c>
      <c r="F577" s="119"/>
      <c r="G577" s="119"/>
      <c r="H577" s="119"/>
      <c r="I577" s="119"/>
    </row>
    <row r="578" spans="1:9" ht="25.5" hidden="1" x14ac:dyDescent="0.2">
      <c r="A578" s="117" t="s">
        <v>107</v>
      </c>
      <c r="B578" s="113" t="s">
        <v>48</v>
      </c>
      <c r="C578" s="124">
        <f>SUMIFS('Rozpočet projektu'!$G$10:$G$4986,'Rozpočet projektu'!$I$10:$I$4986,$A578&amp;"*",'Rozpočet projektu'!$C$10:$C$4986,$B578)</f>
        <v>0</v>
      </c>
      <c r="D578" s="124" t="str">
        <f t="shared" si="17"/>
        <v/>
      </c>
      <c r="E578" s="124" t="str">
        <f t="shared" si="18"/>
        <v/>
      </c>
      <c r="F578" s="119"/>
      <c r="G578" s="119"/>
      <c r="H578" s="119"/>
      <c r="I578" s="119"/>
    </row>
    <row r="579" spans="1:9" hidden="1" x14ac:dyDescent="0.2">
      <c r="A579" s="117" t="s">
        <v>107</v>
      </c>
      <c r="B579" s="113" t="s">
        <v>49</v>
      </c>
      <c r="C579" s="124">
        <f>SUMIFS('Rozpočet projektu'!$G$10:$G$4986,'Rozpočet projektu'!$I$10:$I$4986,$A579&amp;"*",'Rozpočet projektu'!$C$10:$C$4986,$B579)</f>
        <v>0</v>
      </c>
      <c r="D579" s="124" t="str">
        <f t="shared" si="17"/>
        <v/>
      </c>
      <c r="E579" s="124" t="str">
        <f t="shared" si="18"/>
        <v/>
      </c>
      <c r="F579" s="119"/>
      <c r="G579" s="119"/>
      <c r="H579" s="119"/>
      <c r="I579" s="119"/>
    </row>
    <row r="580" spans="1:9" ht="38.25" hidden="1" x14ac:dyDescent="0.2">
      <c r="A580" s="117" t="s">
        <v>107</v>
      </c>
      <c r="B580" s="113" t="s">
        <v>50</v>
      </c>
      <c r="C580" s="124">
        <f>SUMIFS('Rozpočet projektu'!$G$10:$G$4986,'Rozpočet projektu'!$I$10:$I$4986,$A580&amp;"*",'Rozpočet projektu'!$C$10:$C$4986,$B580)</f>
        <v>0</v>
      </c>
      <c r="D580" s="124" t="str">
        <f t="shared" si="17"/>
        <v/>
      </c>
      <c r="E580" s="124" t="str">
        <f t="shared" si="18"/>
        <v/>
      </c>
      <c r="F580" s="119"/>
      <c r="G580" s="119"/>
      <c r="H580" s="119"/>
      <c r="I580" s="119"/>
    </row>
    <row r="581" spans="1:9" hidden="1" x14ac:dyDescent="0.2">
      <c r="A581" s="117" t="s">
        <v>107</v>
      </c>
      <c r="B581" s="113" t="s">
        <v>51</v>
      </c>
      <c r="C581" s="124">
        <f>SUMIFS('Rozpočet projektu'!$G$10:$G$4986,'Rozpočet projektu'!$I$10:$I$4986,$A581&amp;"*",'Rozpočet projektu'!$C$10:$C$4986,$B581)</f>
        <v>0</v>
      </c>
      <c r="D581" s="124" t="str">
        <f t="shared" si="17"/>
        <v/>
      </c>
      <c r="E581" s="124" t="str">
        <f t="shared" si="18"/>
        <v/>
      </c>
      <c r="F581" s="119"/>
      <c r="G581" s="119"/>
      <c r="H581" s="119"/>
      <c r="I581" s="119"/>
    </row>
    <row r="582" spans="1:9" ht="38.25" hidden="1" x14ac:dyDescent="0.2">
      <c r="A582" s="117" t="s">
        <v>107</v>
      </c>
      <c r="B582" s="113" t="s">
        <v>52</v>
      </c>
      <c r="C582" s="124">
        <f>SUMIFS('Rozpočet projektu'!$G$10:$G$4986,'Rozpočet projektu'!$I$10:$I$4986,$A582&amp;"*",'Rozpočet projektu'!$C$10:$C$4986,$B582)</f>
        <v>0</v>
      </c>
      <c r="D582" s="124" t="str">
        <f t="shared" ref="D582:D645" si="19">IFERROR(IF(IF(ROUND($D$2*C582,2)&gt;($D$2*C582),ROUND($D$2*C582,2)-ROUNDUP(ROUND($D$2*C582,2)-($D$2*C582),2),ROUND($D$2*C582,2))&gt;0,IF(ROUND($D$2*C582,2)&gt;($D$2*C582),ROUND($D$2*C582,2)-ROUNDUP(ROUND($D$2*C582,2)-($D$2*C582),2),ROUND($D$2*C582,2)),""),"")</f>
        <v/>
      </c>
      <c r="E582" s="124" t="str">
        <f t="shared" si="18"/>
        <v/>
      </c>
      <c r="F582" s="119"/>
      <c r="G582" s="119"/>
      <c r="H582" s="119"/>
      <c r="I582" s="119"/>
    </row>
    <row r="583" spans="1:9" ht="25.5" hidden="1" x14ac:dyDescent="0.2">
      <c r="A583" s="117" t="s">
        <v>107</v>
      </c>
      <c r="B583" s="113" t="s">
        <v>53</v>
      </c>
      <c r="C583" s="124">
        <f>SUMIFS('Rozpočet projektu'!$G$10:$G$4986,'Rozpočet projektu'!$I$10:$I$4986,$A583&amp;"*",'Rozpočet projektu'!$C$10:$C$4986,$B583)</f>
        <v>0</v>
      </c>
      <c r="D583" s="124" t="str">
        <f t="shared" si="19"/>
        <v/>
      </c>
      <c r="E583" s="124" t="str">
        <f t="shared" ref="E583:E646" si="20">IFERROR(C583-D583,"")</f>
        <v/>
      </c>
      <c r="F583" s="119"/>
      <c r="G583" s="119"/>
      <c r="H583" s="119"/>
      <c r="I583" s="119"/>
    </row>
    <row r="584" spans="1:9" ht="51" hidden="1" x14ac:dyDescent="0.2">
      <c r="A584" s="117" t="s">
        <v>107</v>
      </c>
      <c r="B584" s="113" t="s">
        <v>54</v>
      </c>
      <c r="C584" s="124">
        <f>SUMIFS('Rozpočet projektu'!$G$10:$G$4986,'Rozpočet projektu'!$I$10:$I$4986,$A584&amp;"*",'Rozpočet projektu'!$C$10:$C$4986,$B584)</f>
        <v>0</v>
      </c>
      <c r="D584" s="124" t="str">
        <f t="shared" si="19"/>
        <v/>
      </c>
      <c r="E584" s="124" t="str">
        <f t="shared" si="20"/>
        <v/>
      </c>
      <c r="F584" s="119"/>
      <c r="G584" s="119"/>
      <c r="H584" s="119"/>
      <c r="I584" s="119"/>
    </row>
    <row r="585" spans="1:9" ht="25.5" hidden="1" x14ac:dyDescent="0.2">
      <c r="A585" s="117" t="s">
        <v>107</v>
      </c>
      <c r="B585" s="113" t="s">
        <v>55</v>
      </c>
      <c r="C585" s="124">
        <f>SUMIFS('Rozpočet projektu'!$G$10:$G$4986,'Rozpočet projektu'!$I$10:$I$4986,$A585&amp;"*",'Rozpočet projektu'!$C$10:$C$4986,$B585)</f>
        <v>0</v>
      </c>
      <c r="D585" s="124" t="str">
        <f t="shared" si="19"/>
        <v/>
      </c>
      <c r="E585" s="124" t="str">
        <f t="shared" si="20"/>
        <v/>
      </c>
      <c r="F585" s="119"/>
      <c r="G585" s="119"/>
      <c r="H585" s="119"/>
      <c r="I585" s="119"/>
    </row>
    <row r="586" spans="1:9" ht="25.5" hidden="1" x14ac:dyDescent="0.2">
      <c r="A586" s="117" t="s">
        <v>107</v>
      </c>
      <c r="B586" s="113" t="s">
        <v>56</v>
      </c>
      <c r="C586" s="124">
        <f>SUMIFS('Rozpočet projektu'!$G$10:$G$4986,'Rozpočet projektu'!$I$10:$I$4986,$A586&amp;"*",'Rozpočet projektu'!$C$10:$C$4986,$B586)</f>
        <v>0</v>
      </c>
      <c r="D586" s="124" t="str">
        <f t="shared" si="19"/>
        <v/>
      </c>
      <c r="E586" s="124" t="str">
        <f t="shared" si="20"/>
        <v/>
      </c>
      <c r="F586" s="119"/>
      <c r="G586" s="119"/>
      <c r="H586" s="119"/>
      <c r="I586" s="119"/>
    </row>
    <row r="587" spans="1:9" hidden="1" x14ac:dyDescent="0.2">
      <c r="A587" s="117" t="s">
        <v>107</v>
      </c>
      <c r="B587" s="113" t="s">
        <v>57</v>
      </c>
      <c r="C587" s="124">
        <f>SUMIFS('Rozpočet projektu'!$G$10:$G$4986,'Rozpočet projektu'!$I$10:$I$4986,$A587&amp;"*",'Rozpočet projektu'!$C$10:$C$4986,$B587)</f>
        <v>0</v>
      </c>
      <c r="D587" s="124" t="str">
        <f t="shared" si="19"/>
        <v/>
      </c>
      <c r="E587" s="124" t="str">
        <f t="shared" si="20"/>
        <v/>
      </c>
      <c r="F587" s="119"/>
      <c r="G587" s="119"/>
      <c r="H587" s="119"/>
      <c r="I587" s="119"/>
    </row>
    <row r="588" spans="1:9" ht="25.5" hidden="1" x14ac:dyDescent="0.2">
      <c r="A588" s="117" t="s">
        <v>107</v>
      </c>
      <c r="B588" s="113" t="s">
        <v>58</v>
      </c>
      <c r="C588" s="124">
        <f>SUMIFS('Rozpočet projektu'!$G$10:$G$4986,'Rozpočet projektu'!$I$10:$I$4986,$A588&amp;"*",'Rozpočet projektu'!$C$10:$C$4986,$B588)</f>
        <v>0</v>
      </c>
      <c r="D588" s="124" t="str">
        <f t="shared" si="19"/>
        <v/>
      </c>
      <c r="E588" s="124" t="str">
        <f t="shared" si="20"/>
        <v/>
      </c>
      <c r="F588" s="119"/>
      <c r="G588" s="119"/>
      <c r="H588" s="119"/>
      <c r="I588" s="119"/>
    </row>
    <row r="589" spans="1:9" ht="25.5" hidden="1" x14ac:dyDescent="0.2">
      <c r="A589" s="117" t="s">
        <v>107</v>
      </c>
      <c r="B589" s="113" t="s">
        <v>59</v>
      </c>
      <c r="C589" s="124">
        <f>SUMIFS('Rozpočet projektu'!$G$10:$G$4986,'Rozpočet projektu'!$I$10:$I$4986,$A589&amp;"*",'Rozpočet projektu'!$C$10:$C$4986,$B589)</f>
        <v>0</v>
      </c>
      <c r="D589" s="124" t="str">
        <f t="shared" si="19"/>
        <v/>
      </c>
      <c r="E589" s="124" t="str">
        <f t="shared" si="20"/>
        <v/>
      </c>
      <c r="F589" s="119"/>
      <c r="G589" s="119"/>
      <c r="H589" s="119"/>
      <c r="I589" s="119"/>
    </row>
    <row r="590" spans="1:9" hidden="1" x14ac:dyDescent="0.2">
      <c r="A590" s="117" t="s">
        <v>107</v>
      </c>
      <c r="B590" s="113" t="s">
        <v>60</v>
      </c>
      <c r="C590" s="124">
        <f>SUMIFS('Rozpočet projektu'!$G$10:$G$4986,'Rozpočet projektu'!$I$10:$I$4986,$A590&amp;"*",'Rozpočet projektu'!$C$10:$C$4986,$B590)</f>
        <v>0</v>
      </c>
      <c r="D590" s="124" t="str">
        <f t="shared" si="19"/>
        <v/>
      </c>
      <c r="E590" s="124" t="str">
        <f t="shared" si="20"/>
        <v/>
      </c>
      <c r="F590" s="119"/>
      <c r="G590" s="119"/>
      <c r="H590" s="119"/>
      <c r="I590" s="119"/>
    </row>
    <row r="591" spans="1:9" ht="25.5" hidden="1" x14ac:dyDescent="0.2">
      <c r="A591" s="117" t="s">
        <v>107</v>
      </c>
      <c r="B591" s="113" t="s">
        <v>61</v>
      </c>
      <c r="C591" s="124">
        <f>SUMIFS('Rozpočet projektu'!$G$10:$G$4986,'Rozpočet projektu'!$I$10:$I$4986,$A591&amp;"*",'Rozpočet projektu'!$C$10:$C$4986,$B591)</f>
        <v>0</v>
      </c>
      <c r="D591" s="124" t="str">
        <f t="shared" si="19"/>
        <v/>
      </c>
      <c r="E591" s="124" t="str">
        <f t="shared" si="20"/>
        <v/>
      </c>
      <c r="F591" s="119"/>
      <c r="G591" s="119"/>
      <c r="H591" s="119"/>
      <c r="I591" s="119"/>
    </row>
    <row r="592" spans="1:9" ht="76.5" hidden="1" x14ac:dyDescent="0.2">
      <c r="A592" s="117" t="s">
        <v>107</v>
      </c>
      <c r="B592" s="113" t="s">
        <v>62</v>
      </c>
      <c r="C592" s="124">
        <f>SUMIFS('Rozpočet projektu'!$G$10:$G$4986,'Rozpočet projektu'!$I$10:$I$4986,$A592&amp;"*",'Rozpočet projektu'!$C$10:$C$4986,$B592)</f>
        <v>0</v>
      </c>
      <c r="D592" s="124" t="str">
        <f t="shared" si="19"/>
        <v/>
      </c>
      <c r="E592" s="124" t="str">
        <f t="shared" si="20"/>
        <v/>
      </c>
      <c r="F592" s="119"/>
      <c r="G592" s="119"/>
      <c r="H592" s="119"/>
      <c r="I592" s="119"/>
    </row>
    <row r="593" spans="1:9" ht="102" hidden="1" x14ac:dyDescent="0.2">
      <c r="A593" s="117" t="s">
        <v>107</v>
      </c>
      <c r="B593" s="113" t="s">
        <v>63</v>
      </c>
      <c r="C593" s="124">
        <f>SUMIFS('Rozpočet projektu'!$G$10:$G$4986,'Rozpočet projektu'!$I$10:$I$4986,$A593&amp;"*",'Rozpočet projektu'!$C$10:$C$4986,$B593)</f>
        <v>0</v>
      </c>
      <c r="D593" s="124" t="str">
        <f t="shared" si="19"/>
        <v/>
      </c>
      <c r="E593" s="124" t="str">
        <f t="shared" si="20"/>
        <v/>
      </c>
      <c r="F593" s="119"/>
      <c r="G593" s="119"/>
      <c r="H593" s="119"/>
      <c r="I593" s="119"/>
    </row>
    <row r="594" spans="1:9" ht="76.5" hidden="1" x14ac:dyDescent="0.2">
      <c r="A594" s="117" t="s">
        <v>107</v>
      </c>
      <c r="B594" s="113" t="s">
        <v>162</v>
      </c>
      <c r="C594" s="124">
        <f>SUMIFS('Rozpočet projektu'!$G$10:$G$4986,'Rozpočet projektu'!$I$10:$I$4986,$A594&amp;"*",'Rozpočet projektu'!$C$10:$C$4986,$B594)</f>
        <v>0</v>
      </c>
      <c r="D594" s="124" t="str">
        <f t="shared" si="19"/>
        <v/>
      </c>
      <c r="E594" s="124" t="str">
        <f t="shared" si="20"/>
        <v/>
      </c>
      <c r="F594" s="119"/>
      <c r="G594" s="119"/>
      <c r="H594" s="119"/>
      <c r="I594" s="119"/>
    </row>
    <row r="595" spans="1:9" ht="63.75" hidden="1" x14ac:dyDescent="0.2">
      <c r="A595" s="117" t="s">
        <v>107</v>
      </c>
      <c r="B595" s="113" t="s">
        <v>64</v>
      </c>
      <c r="C595" s="124">
        <f>SUMIFS('Rozpočet projektu'!$G$10:$G$4986,'Rozpočet projektu'!$I$10:$I$4986,$A595&amp;"*",'Rozpočet projektu'!$C$10:$C$4986,$B595)</f>
        <v>0</v>
      </c>
      <c r="D595" s="124" t="str">
        <f t="shared" si="19"/>
        <v/>
      </c>
      <c r="E595" s="124" t="str">
        <f t="shared" si="20"/>
        <v/>
      </c>
      <c r="F595" s="119"/>
      <c r="G595" s="119"/>
      <c r="H595" s="119"/>
      <c r="I595" s="119"/>
    </row>
    <row r="596" spans="1:9" ht="38.25" hidden="1" x14ac:dyDescent="0.2">
      <c r="A596" s="117" t="s">
        <v>107</v>
      </c>
      <c r="B596" s="113" t="s">
        <v>65</v>
      </c>
      <c r="C596" s="124">
        <f>SUMIFS('Rozpočet projektu'!$G$10:$G$4986,'Rozpočet projektu'!$I$10:$I$4986,$A596&amp;"*",'Rozpočet projektu'!$C$10:$C$4986,$B596)</f>
        <v>0</v>
      </c>
      <c r="D596" s="124" t="str">
        <f t="shared" si="19"/>
        <v/>
      </c>
      <c r="E596" s="124" t="str">
        <f t="shared" si="20"/>
        <v/>
      </c>
      <c r="F596" s="119"/>
      <c r="G596" s="119"/>
      <c r="H596" s="119"/>
      <c r="I596" s="119"/>
    </row>
    <row r="597" spans="1:9" ht="25.5" hidden="1" x14ac:dyDescent="0.2">
      <c r="A597" s="117" t="s">
        <v>107</v>
      </c>
      <c r="B597" s="113" t="s">
        <v>66</v>
      </c>
      <c r="C597" s="124">
        <f>SUMIFS('Rozpočet projektu'!$G$10:$G$4986,'Rozpočet projektu'!$I$10:$I$4986,$A597&amp;"*",'Rozpočet projektu'!$C$10:$C$4986,$B597)</f>
        <v>0</v>
      </c>
      <c r="D597" s="124" t="str">
        <f t="shared" si="19"/>
        <v/>
      </c>
      <c r="E597" s="124" t="str">
        <f t="shared" si="20"/>
        <v/>
      </c>
      <c r="F597" s="119"/>
      <c r="G597" s="119"/>
      <c r="H597" s="119"/>
      <c r="I597" s="119"/>
    </row>
    <row r="598" spans="1:9" ht="25.5" hidden="1" x14ac:dyDescent="0.2">
      <c r="A598" s="117" t="s">
        <v>107</v>
      </c>
      <c r="B598" s="113" t="s">
        <v>67</v>
      </c>
      <c r="C598" s="124">
        <f>SUMIFS('Rozpočet projektu'!$G$10:$G$4986,'Rozpočet projektu'!$I$10:$I$4986,$A598&amp;"*",'Rozpočet projektu'!$C$10:$C$4986,$B598)</f>
        <v>0</v>
      </c>
      <c r="D598" s="124" t="str">
        <f t="shared" si="19"/>
        <v/>
      </c>
      <c r="E598" s="124" t="str">
        <f t="shared" si="20"/>
        <v/>
      </c>
      <c r="F598" s="119"/>
      <c r="G598" s="119"/>
      <c r="H598" s="119"/>
      <c r="I598" s="119"/>
    </row>
    <row r="599" spans="1:9" ht="38.25" hidden="1" x14ac:dyDescent="0.2">
      <c r="A599" s="117" t="s">
        <v>107</v>
      </c>
      <c r="B599" s="113" t="s">
        <v>68</v>
      </c>
      <c r="C599" s="124">
        <f>SUMIFS('Rozpočet projektu'!$G$10:$G$4986,'Rozpočet projektu'!$I$10:$I$4986,$A599&amp;"*",'Rozpočet projektu'!$C$10:$C$4986,$B599)</f>
        <v>0</v>
      </c>
      <c r="D599" s="124" t="str">
        <f t="shared" si="19"/>
        <v/>
      </c>
      <c r="E599" s="124" t="str">
        <f t="shared" si="20"/>
        <v/>
      </c>
      <c r="F599" s="119"/>
      <c r="G599" s="119"/>
      <c r="H599" s="119"/>
      <c r="I599" s="119"/>
    </row>
    <row r="600" spans="1:9" hidden="1" x14ac:dyDescent="0.2">
      <c r="A600" s="117" t="s">
        <v>108</v>
      </c>
      <c r="B600" s="113" t="s">
        <v>43</v>
      </c>
      <c r="C600" s="124">
        <f>SUMIFS('Rozpočet projektu'!$G$10:$G$4986,'Rozpočet projektu'!$I$10:$I$4986,$A600&amp;"*",'Rozpočet projektu'!$C$10:$C$4986,$B600)</f>
        <v>0</v>
      </c>
      <c r="D600" s="124" t="str">
        <f t="shared" si="19"/>
        <v/>
      </c>
      <c r="E600" s="124" t="str">
        <f t="shared" si="20"/>
        <v/>
      </c>
      <c r="F600" s="119"/>
      <c r="G600" s="119"/>
      <c r="H600" s="119"/>
      <c r="I600" s="119"/>
    </row>
    <row r="601" spans="1:9" ht="25.5" hidden="1" x14ac:dyDescent="0.2">
      <c r="A601" s="117" t="s">
        <v>108</v>
      </c>
      <c r="B601" s="113" t="s">
        <v>44</v>
      </c>
      <c r="C601" s="124">
        <f>SUMIFS('Rozpočet projektu'!$G$10:$G$4986,'Rozpočet projektu'!$I$10:$I$4986,$A601&amp;"*",'Rozpočet projektu'!$C$10:$C$4986,$B601)</f>
        <v>0</v>
      </c>
      <c r="D601" s="124" t="str">
        <f t="shared" si="19"/>
        <v/>
      </c>
      <c r="E601" s="124" t="str">
        <f t="shared" si="20"/>
        <v/>
      </c>
      <c r="F601" s="119"/>
      <c r="G601" s="119"/>
      <c r="H601" s="119"/>
      <c r="I601" s="119"/>
    </row>
    <row r="602" spans="1:9" ht="38.25" hidden="1" x14ac:dyDescent="0.2">
      <c r="A602" s="117" t="s">
        <v>108</v>
      </c>
      <c r="B602" s="113" t="s">
        <v>45</v>
      </c>
      <c r="C602" s="124">
        <f>SUMIFS('Rozpočet projektu'!$G$10:$G$4986,'Rozpočet projektu'!$I$10:$I$4986,$A602&amp;"*",'Rozpočet projektu'!$C$10:$C$4986,$B602)</f>
        <v>0</v>
      </c>
      <c r="D602" s="124" t="str">
        <f t="shared" si="19"/>
        <v/>
      </c>
      <c r="E602" s="124" t="str">
        <f t="shared" si="20"/>
        <v/>
      </c>
      <c r="F602" s="119"/>
      <c r="G602" s="119"/>
      <c r="H602" s="119"/>
      <c r="I602" s="119"/>
    </row>
    <row r="603" spans="1:9" hidden="1" x14ac:dyDescent="0.2">
      <c r="A603" s="117" t="s">
        <v>108</v>
      </c>
      <c r="B603" s="113" t="s">
        <v>46</v>
      </c>
      <c r="C603" s="124">
        <f>SUMIFS('Rozpočet projektu'!$G$10:$G$4986,'Rozpočet projektu'!$I$10:$I$4986,$A603&amp;"*",'Rozpočet projektu'!$C$10:$C$4986,$B603)</f>
        <v>0</v>
      </c>
      <c r="D603" s="124" t="str">
        <f t="shared" si="19"/>
        <v/>
      </c>
      <c r="E603" s="124" t="str">
        <f t="shared" si="20"/>
        <v/>
      </c>
      <c r="F603" s="119"/>
      <c r="G603" s="119"/>
      <c r="H603" s="119"/>
      <c r="I603" s="119"/>
    </row>
    <row r="604" spans="1:9" ht="51" hidden="1" x14ac:dyDescent="0.2">
      <c r="A604" s="117" t="s">
        <v>108</v>
      </c>
      <c r="B604" s="113" t="s">
        <v>47</v>
      </c>
      <c r="C604" s="124">
        <f>SUMIFS('Rozpočet projektu'!$G$10:$G$4986,'Rozpočet projektu'!$I$10:$I$4986,$A604&amp;"*",'Rozpočet projektu'!$C$10:$C$4986,$B604)</f>
        <v>0</v>
      </c>
      <c r="D604" s="124" t="str">
        <f t="shared" si="19"/>
        <v/>
      </c>
      <c r="E604" s="124" t="str">
        <f t="shared" si="20"/>
        <v/>
      </c>
      <c r="F604" s="119"/>
      <c r="G604" s="119"/>
      <c r="H604" s="119"/>
      <c r="I604" s="119"/>
    </row>
    <row r="605" spans="1:9" ht="25.5" hidden="1" x14ac:dyDescent="0.2">
      <c r="A605" s="117" t="s">
        <v>108</v>
      </c>
      <c r="B605" s="113" t="s">
        <v>48</v>
      </c>
      <c r="C605" s="124">
        <f>SUMIFS('Rozpočet projektu'!$G$10:$G$4986,'Rozpočet projektu'!$I$10:$I$4986,$A605&amp;"*",'Rozpočet projektu'!$C$10:$C$4986,$B605)</f>
        <v>0</v>
      </c>
      <c r="D605" s="124" t="str">
        <f t="shared" si="19"/>
        <v/>
      </c>
      <c r="E605" s="124" t="str">
        <f t="shared" si="20"/>
        <v/>
      </c>
      <c r="F605" s="119"/>
      <c r="G605" s="119"/>
      <c r="H605" s="119"/>
      <c r="I605" s="119"/>
    </row>
    <row r="606" spans="1:9" hidden="1" x14ac:dyDescent="0.2">
      <c r="A606" s="117" t="s">
        <v>108</v>
      </c>
      <c r="B606" s="113" t="s">
        <v>49</v>
      </c>
      <c r="C606" s="124">
        <f>SUMIFS('Rozpočet projektu'!$G$10:$G$4986,'Rozpočet projektu'!$I$10:$I$4986,$A606&amp;"*",'Rozpočet projektu'!$C$10:$C$4986,$B606)</f>
        <v>0</v>
      </c>
      <c r="D606" s="124" t="str">
        <f t="shared" si="19"/>
        <v/>
      </c>
      <c r="E606" s="124" t="str">
        <f t="shared" si="20"/>
        <v/>
      </c>
      <c r="F606" s="119"/>
      <c r="G606" s="119"/>
      <c r="H606" s="119"/>
      <c r="I606" s="119"/>
    </row>
    <row r="607" spans="1:9" ht="38.25" hidden="1" x14ac:dyDescent="0.2">
      <c r="A607" s="117" t="s">
        <v>108</v>
      </c>
      <c r="B607" s="113" t="s">
        <v>50</v>
      </c>
      <c r="C607" s="124">
        <f>SUMIFS('Rozpočet projektu'!$G$10:$G$4986,'Rozpočet projektu'!$I$10:$I$4986,$A607&amp;"*",'Rozpočet projektu'!$C$10:$C$4986,$B607)</f>
        <v>0</v>
      </c>
      <c r="D607" s="124" t="str">
        <f t="shared" si="19"/>
        <v/>
      </c>
      <c r="E607" s="124" t="str">
        <f t="shared" si="20"/>
        <v/>
      </c>
      <c r="F607" s="119"/>
      <c r="G607" s="119"/>
      <c r="H607" s="119"/>
      <c r="I607" s="119"/>
    </row>
    <row r="608" spans="1:9" hidden="1" x14ac:dyDescent="0.2">
      <c r="A608" s="117" t="s">
        <v>108</v>
      </c>
      <c r="B608" s="113" t="s">
        <v>51</v>
      </c>
      <c r="C608" s="124">
        <f>SUMIFS('Rozpočet projektu'!$G$10:$G$4986,'Rozpočet projektu'!$I$10:$I$4986,$A608&amp;"*",'Rozpočet projektu'!$C$10:$C$4986,$B608)</f>
        <v>0</v>
      </c>
      <c r="D608" s="124" t="str">
        <f t="shared" si="19"/>
        <v/>
      </c>
      <c r="E608" s="124" t="str">
        <f t="shared" si="20"/>
        <v/>
      </c>
      <c r="F608" s="119"/>
      <c r="G608" s="119"/>
      <c r="H608" s="119"/>
      <c r="I608" s="119"/>
    </row>
    <row r="609" spans="1:9" ht="38.25" hidden="1" x14ac:dyDescent="0.2">
      <c r="A609" s="117" t="s">
        <v>108</v>
      </c>
      <c r="B609" s="113" t="s">
        <v>52</v>
      </c>
      <c r="C609" s="124">
        <f>SUMIFS('Rozpočet projektu'!$G$10:$G$4986,'Rozpočet projektu'!$I$10:$I$4986,$A609&amp;"*",'Rozpočet projektu'!$C$10:$C$4986,$B609)</f>
        <v>0</v>
      </c>
      <c r="D609" s="124" t="str">
        <f t="shared" si="19"/>
        <v/>
      </c>
      <c r="E609" s="124" t="str">
        <f t="shared" si="20"/>
        <v/>
      </c>
      <c r="F609" s="119"/>
      <c r="G609" s="119"/>
      <c r="H609" s="119"/>
      <c r="I609" s="119"/>
    </row>
    <row r="610" spans="1:9" ht="25.5" hidden="1" x14ac:dyDescent="0.2">
      <c r="A610" s="117" t="s">
        <v>108</v>
      </c>
      <c r="B610" s="113" t="s">
        <v>53</v>
      </c>
      <c r="C610" s="124">
        <f>SUMIFS('Rozpočet projektu'!$G$10:$G$4986,'Rozpočet projektu'!$I$10:$I$4986,$A610&amp;"*",'Rozpočet projektu'!$C$10:$C$4986,$B610)</f>
        <v>0</v>
      </c>
      <c r="D610" s="124" t="str">
        <f t="shared" si="19"/>
        <v/>
      </c>
      <c r="E610" s="124" t="str">
        <f t="shared" si="20"/>
        <v/>
      </c>
      <c r="F610" s="119"/>
      <c r="G610" s="119"/>
      <c r="H610" s="119"/>
      <c r="I610" s="119"/>
    </row>
    <row r="611" spans="1:9" ht="51" hidden="1" x14ac:dyDescent="0.2">
      <c r="A611" s="117" t="s">
        <v>108</v>
      </c>
      <c r="B611" s="113" t="s">
        <v>54</v>
      </c>
      <c r="C611" s="124">
        <f>SUMIFS('Rozpočet projektu'!$G$10:$G$4986,'Rozpočet projektu'!$I$10:$I$4986,$A611&amp;"*",'Rozpočet projektu'!$C$10:$C$4986,$B611)</f>
        <v>0</v>
      </c>
      <c r="D611" s="124" t="str">
        <f t="shared" si="19"/>
        <v/>
      </c>
      <c r="E611" s="124" t="str">
        <f t="shared" si="20"/>
        <v/>
      </c>
      <c r="F611" s="119"/>
      <c r="G611" s="119"/>
      <c r="H611" s="119"/>
      <c r="I611" s="119"/>
    </row>
    <row r="612" spans="1:9" ht="25.5" hidden="1" x14ac:dyDescent="0.2">
      <c r="A612" s="117" t="s">
        <v>108</v>
      </c>
      <c r="B612" s="113" t="s">
        <v>55</v>
      </c>
      <c r="C612" s="124">
        <f>SUMIFS('Rozpočet projektu'!$G$10:$G$4986,'Rozpočet projektu'!$I$10:$I$4986,$A612&amp;"*",'Rozpočet projektu'!$C$10:$C$4986,$B612)</f>
        <v>0</v>
      </c>
      <c r="D612" s="124" t="str">
        <f t="shared" si="19"/>
        <v/>
      </c>
      <c r="E612" s="124" t="str">
        <f t="shared" si="20"/>
        <v/>
      </c>
      <c r="F612" s="119"/>
      <c r="G612" s="119"/>
      <c r="H612" s="119"/>
      <c r="I612" s="119"/>
    </row>
    <row r="613" spans="1:9" ht="25.5" hidden="1" x14ac:dyDescent="0.2">
      <c r="A613" s="117" t="s">
        <v>108</v>
      </c>
      <c r="B613" s="113" t="s">
        <v>56</v>
      </c>
      <c r="C613" s="124">
        <f>SUMIFS('Rozpočet projektu'!$G$10:$G$4986,'Rozpočet projektu'!$I$10:$I$4986,$A613&amp;"*",'Rozpočet projektu'!$C$10:$C$4986,$B613)</f>
        <v>0</v>
      </c>
      <c r="D613" s="124" t="str">
        <f t="shared" si="19"/>
        <v/>
      </c>
      <c r="E613" s="124" t="str">
        <f t="shared" si="20"/>
        <v/>
      </c>
      <c r="F613" s="119"/>
      <c r="G613" s="119"/>
      <c r="H613" s="119"/>
      <c r="I613" s="119"/>
    </row>
    <row r="614" spans="1:9" hidden="1" x14ac:dyDescent="0.2">
      <c r="A614" s="117" t="s">
        <v>108</v>
      </c>
      <c r="B614" s="113" t="s">
        <v>57</v>
      </c>
      <c r="C614" s="124">
        <f>SUMIFS('Rozpočet projektu'!$G$10:$G$4986,'Rozpočet projektu'!$I$10:$I$4986,$A614&amp;"*",'Rozpočet projektu'!$C$10:$C$4986,$B614)</f>
        <v>0</v>
      </c>
      <c r="D614" s="124" t="str">
        <f t="shared" si="19"/>
        <v/>
      </c>
      <c r="E614" s="124" t="str">
        <f t="shared" si="20"/>
        <v/>
      </c>
      <c r="F614" s="119"/>
      <c r="G614" s="119"/>
      <c r="H614" s="119"/>
      <c r="I614" s="119"/>
    </row>
    <row r="615" spans="1:9" ht="25.5" hidden="1" x14ac:dyDescent="0.2">
      <c r="A615" s="117" t="s">
        <v>108</v>
      </c>
      <c r="B615" s="113" t="s">
        <v>58</v>
      </c>
      <c r="C615" s="124">
        <f>SUMIFS('Rozpočet projektu'!$G$10:$G$4986,'Rozpočet projektu'!$I$10:$I$4986,$A615&amp;"*",'Rozpočet projektu'!$C$10:$C$4986,$B615)</f>
        <v>0</v>
      </c>
      <c r="D615" s="124" t="str">
        <f t="shared" si="19"/>
        <v/>
      </c>
      <c r="E615" s="124" t="str">
        <f t="shared" si="20"/>
        <v/>
      </c>
      <c r="F615" s="119"/>
      <c r="G615" s="119"/>
      <c r="H615" s="119"/>
      <c r="I615" s="119"/>
    </row>
    <row r="616" spans="1:9" ht="25.5" hidden="1" x14ac:dyDescent="0.2">
      <c r="A616" s="117" t="s">
        <v>108</v>
      </c>
      <c r="B616" s="113" t="s">
        <v>59</v>
      </c>
      <c r="C616" s="124">
        <f>SUMIFS('Rozpočet projektu'!$G$10:$G$4986,'Rozpočet projektu'!$I$10:$I$4986,$A616&amp;"*",'Rozpočet projektu'!$C$10:$C$4986,$B616)</f>
        <v>0</v>
      </c>
      <c r="D616" s="124" t="str">
        <f t="shared" si="19"/>
        <v/>
      </c>
      <c r="E616" s="124" t="str">
        <f t="shared" si="20"/>
        <v/>
      </c>
      <c r="F616" s="119"/>
      <c r="G616" s="119"/>
      <c r="H616" s="119"/>
      <c r="I616" s="119"/>
    </row>
    <row r="617" spans="1:9" hidden="1" x14ac:dyDescent="0.2">
      <c r="A617" s="117" t="s">
        <v>108</v>
      </c>
      <c r="B617" s="113" t="s">
        <v>60</v>
      </c>
      <c r="C617" s="124">
        <f>SUMIFS('Rozpočet projektu'!$G$10:$G$4986,'Rozpočet projektu'!$I$10:$I$4986,$A617&amp;"*",'Rozpočet projektu'!$C$10:$C$4986,$B617)</f>
        <v>0</v>
      </c>
      <c r="D617" s="124" t="str">
        <f t="shared" si="19"/>
        <v/>
      </c>
      <c r="E617" s="124" t="str">
        <f t="shared" si="20"/>
        <v/>
      </c>
      <c r="F617" s="119"/>
      <c r="G617" s="119"/>
      <c r="H617" s="119"/>
      <c r="I617" s="119"/>
    </row>
    <row r="618" spans="1:9" ht="25.5" hidden="1" x14ac:dyDescent="0.2">
      <c r="A618" s="117" t="s">
        <v>108</v>
      </c>
      <c r="B618" s="113" t="s">
        <v>61</v>
      </c>
      <c r="C618" s="124">
        <f>SUMIFS('Rozpočet projektu'!$G$10:$G$4986,'Rozpočet projektu'!$I$10:$I$4986,$A618&amp;"*",'Rozpočet projektu'!$C$10:$C$4986,$B618)</f>
        <v>0</v>
      </c>
      <c r="D618" s="124" t="str">
        <f t="shared" si="19"/>
        <v/>
      </c>
      <c r="E618" s="124" t="str">
        <f t="shared" si="20"/>
        <v/>
      </c>
      <c r="F618" s="119"/>
      <c r="G618" s="119"/>
      <c r="H618" s="119"/>
      <c r="I618" s="119"/>
    </row>
    <row r="619" spans="1:9" ht="76.5" hidden="1" x14ac:dyDescent="0.2">
      <c r="A619" s="117" t="s">
        <v>108</v>
      </c>
      <c r="B619" s="113" t="s">
        <v>62</v>
      </c>
      <c r="C619" s="124">
        <f>SUMIFS('Rozpočet projektu'!$G$10:$G$4986,'Rozpočet projektu'!$I$10:$I$4986,$A619&amp;"*",'Rozpočet projektu'!$C$10:$C$4986,$B619)</f>
        <v>0</v>
      </c>
      <c r="D619" s="124" t="str">
        <f t="shared" si="19"/>
        <v/>
      </c>
      <c r="E619" s="124" t="str">
        <f t="shared" si="20"/>
        <v/>
      </c>
      <c r="F619" s="119"/>
      <c r="G619" s="119"/>
      <c r="H619" s="119"/>
      <c r="I619" s="119"/>
    </row>
    <row r="620" spans="1:9" ht="102" hidden="1" x14ac:dyDescent="0.2">
      <c r="A620" s="117" t="s">
        <v>108</v>
      </c>
      <c r="B620" s="113" t="s">
        <v>63</v>
      </c>
      <c r="C620" s="124">
        <f>SUMIFS('Rozpočet projektu'!$G$10:$G$4986,'Rozpočet projektu'!$I$10:$I$4986,$A620&amp;"*",'Rozpočet projektu'!$C$10:$C$4986,$B620)</f>
        <v>0</v>
      </c>
      <c r="D620" s="124" t="str">
        <f t="shared" si="19"/>
        <v/>
      </c>
      <c r="E620" s="124" t="str">
        <f t="shared" si="20"/>
        <v/>
      </c>
      <c r="F620" s="119"/>
      <c r="G620" s="119"/>
      <c r="H620" s="119"/>
      <c r="I620" s="119"/>
    </row>
    <row r="621" spans="1:9" ht="76.5" hidden="1" x14ac:dyDescent="0.2">
      <c r="A621" s="117" t="s">
        <v>108</v>
      </c>
      <c r="B621" s="113" t="s">
        <v>162</v>
      </c>
      <c r="C621" s="124">
        <f>SUMIFS('Rozpočet projektu'!$G$10:$G$4986,'Rozpočet projektu'!$I$10:$I$4986,$A621&amp;"*",'Rozpočet projektu'!$C$10:$C$4986,$B621)</f>
        <v>0</v>
      </c>
      <c r="D621" s="124" t="str">
        <f t="shared" si="19"/>
        <v/>
      </c>
      <c r="E621" s="124" t="str">
        <f t="shared" si="20"/>
        <v/>
      </c>
      <c r="F621" s="119"/>
      <c r="G621" s="119"/>
      <c r="H621" s="119"/>
      <c r="I621" s="119"/>
    </row>
    <row r="622" spans="1:9" ht="63.75" hidden="1" x14ac:dyDescent="0.2">
      <c r="A622" s="117" t="s">
        <v>108</v>
      </c>
      <c r="B622" s="113" t="s">
        <v>64</v>
      </c>
      <c r="C622" s="124">
        <f>SUMIFS('Rozpočet projektu'!$G$10:$G$4986,'Rozpočet projektu'!$I$10:$I$4986,$A622&amp;"*",'Rozpočet projektu'!$C$10:$C$4986,$B622)</f>
        <v>0</v>
      </c>
      <c r="D622" s="124" t="str">
        <f t="shared" si="19"/>
        <v/>
      </c>
      <c r="E622" s="124" t="str">
        <f t="shared" si="20"/>
        <v/>
      </c>
      <c r="F622" s="119"/>
      <c r="G622" s="119"/>
      <c r="H622" s="119"/>
      <c r="I622" s="119"/>
    </row>
    <row r="623" spans="1:9" ht="38.25" hidden="1" x14ac:dyDescent="0.2">
      <c r="A623" s="117" t="s">
        <v>108</v>
      </c>
      <c r="B623" s="113" t="s">
        <v>65</v>
      </c>
      <c r="C623" s="124">
        <f>SUMIFS('Rozpočet projektu'!$G$10:$G$4986,'Rozpočet projektu'!$I$10:$I$4986,$A623&amp;"*",'Rozpočet projektu'!$C$10:$C$4986,$B623)</f>
        <v>0</v>
      </c>
      <c r="D623" s="124" t="str">
        <f t="shared" si="19"/>
        <v/>
      </c>
      <c r="E623" s="124" t="str">
        <f t="shared" si="20"/>
        <v/>
      </c>
      <c r="F623" s="119"/>
      <c r="G623" s="119"/>
      <c r="H623" s="119"/>
      <c r="I623" s="119"/>
    </row>
    <row r="624" spans="1:9" ht="25.5" hidden="1" x14ac:dyDescent="0.2">
      <c r="A624" s="117" t="s">
        <v>108</v>
      </c>
      <c r="B624" s="113" t="s">
        <v>66</v>
      </c>
      <c r="C624" s="124">
        <f>SUMIFS('Rozpočet projektu'!$G$10:$G$4986,'Rozpočet projektu'!$I$10:$I$4986,$A624&amp;"*",'Rozpočet projektu'!$C$10:$C$4986,$B624)</f>
        <v>0</v>
      </c>
      <c r="D624" s="124" t="str">
        <f t="shared" si="19"/>
        <v/>
      </c>
      <c r="E624" s="124" t="str">
        <f t="shared" si="20"/>
        <v/>
      </c>
      <c r="F624" s="119"/>
      <c r="G624" s="119"/>
      <c r="H624" s="119"/>
      <c r="I624" s="119"/>
    </row>
    <row r="625" spans="1:9" ht="25.5" hidden="1" x14ac:dyDescent="0.2">
      <c r="A625" s="117" t="s">
        <v>108</v>
      </c>
      <c r="B625" s="113" t="s">
        <v>67</v>
      </c>
      <c r="C625" s="124">
        <f>SUMIFS('Rozpočet projektu'!$G$10:$G$4986,'Rozpočet projektu'!$I$10:$I$4986,$A625&amp;"*",'Rozpočet projektu'!$C$10:$C$4986,$B625)</f>
        <v>0</v>
      </c>
      <c r="D625" s="124" t="str">
        <f t="shared" si="19"/>
        <v/>
      </c>
      <c r="E625" s="124" t="str">
        <f t="shared" si="20"/>
        <v/>
      </c>
      <c r="F625" s="119"/>
      <c r="G625" s="119"/>
      <c r="H625" s="119"/>
      <c r="I625" s="119"/>
    </row>
    <row r="626" spans="1:9" ht="38.25" hidden="1" x14ac:dyDescent="0.2">
      <c r="A626" s="117" t="s">
        <v>108</v>
      </c>
      <c r="B626" s="113" t="s">
        <v>68</v>
      </c>
      <c r="C626" s="124">
        <f>SUMIFS('Rozpočet projektu'!$G$10:$G$4986,'Rozpočet projektu'!$I$10:$I$4986,$A626&amp;"*",'Rozpočet projektu'!$C$10:$C$4986,$B626)</f>
        <v>0</v>
      </c>
      <c r="D626" s="124" t="str">
        <f t="shared" si="19"/>
        <v/>
      </c>
      <c r="E626" s="124" t="str">
        <f t="shared" si="20"/>
        <v/>
      </c>
      <c r="F626" s="119"/>
      <c r="G626" s="119"/>
      <c r="H626" s="119"/>
      <c r="I626" s="119"/>
    </row>
    <row r="627" spans="1:9" hidden="1" x14ac:dyDescent="0.2">
      <c r="A627" s="117" t="s">
        <v>109</v>
      </c>
      <c r="B627" s="113" t="s">
        <v>43</v>
      </c>
      <c r="C627" s="124">
        <f>SUMIFS('Rozpočet projektu'!$G$10:$G$4986,'Rozpočet projektu'!$I$10:$I$4986,$A627&amp;"*",'Rozpočet projektu'!$C$10:$C$4986,$B627)</f>
        <v>0</v>
      </c>
      <c r="D627" s="124" t="str">
        <f t="shared" si="19"/>
        <v/>
      </c>
      <c r="E627" s="124" t="str">
        <f t="shared" si="20"/>
        <v/>
      </c>
      <c r="F627" s="119"/>
      <c r="G627" s="119"/>
      <c r="H627" s="119"/>
      <c r="I627" s="119"/>
    </row>
    <row r="628" spans="1:9" ht="25.5" hidden="1" x14ac:dyDescent="0.2">
      <c r="A628" s="117" t="s">
        <v>109</v>
      </c>
      <c r="B628" s="113" t="s">
        <v>44</v>
      </c>
      <c r="C628" s="124">
        <f>SUMIFS('Rozpočet projektu'!$G$10:$G$4986,'Rozpočet projektu'!$I$10:$I$4986,$A628&amp;"*",'Rozpočet projektu'!$C$10:$C$4986,$B628)</f>
        <v>0</v>
      </c>
      <c r="D628" s="124" t="str">
        <f t="shared" si="19"/>
        <v/>
      </c>
      <c r="E628" s="124" t="str">
        <f t="shared" si="20"/>
        <v/>
      </c>
      <c r="F628" s="119"/>
      <c r="G628" s="119"/>
      <c r="H628" s="119"/>
      <c r="I628" s="119"/>
    </row>
    <row r="629" spans="1:9" ht="38.25" hidden="1" x14ac:dyDescent="0.2">
      <c r="A629" s="117" t="s">
        <v>109</v>
      </c>
      <c r="B629" s="113" t="s">
        <v>45</v>
      </c>
      <c r="C629" s="124">
        <f>SUMIFS('Rozpočet projektu'!$G$10:$G$4986,'Rozpočet projektu'!$I$10:$I$4986,$A629&amp;"*",'Rozpočet projektu'!$C$10:$C$4986,$B629)</f>
        <v>0</v>
      </c>
      <c r="D629" s="124" t="str">
        <f t="shared" si="19"/>
        <v/>
      </c>
      <c r="E629" s="124" t="str">
        <f t="shared" si="20"/>
        <v/>
      </c>
      <c r="F629" s="119"/>
      <c r="G629" s="119"/>
      <c r="H629" s="119"/>
      <c r="I629" s="119"/>
    </row>
    <row r="630" spans="1:9" hidden="1" x14ac:dyDescent="0.2">
      <c r="A630" s="117" t="s">
        <v>109</v>
      </c>
      <c r="B630" s="113" t="s">
        <v>46</v>
      </c>
      <c r="C630" s="124">
        <f>SUMIFS('Rozpočet projektu'!$G$10:$G$4986,'Rozpočet projektu'!$I$10:$I$4986,$A630&amp;"*",'Rozpočet projektu'!$C$10:$C$4986,$B630)</f>
        <v>0</v>
      </c>
      <c r="D630" s="124" t="str">
        <f t="shared" si="19"/>
        <v/>
      </c>
      <c r="E630" s="124" t="str">
        <f t="shared" si="20"/>
        <v/>
      </c>
      <c r="F630" s="119"/>
      <c r="G630" s="119"/>
      <c r="H630" s="119"/>
      <c r="I630" s="119"/>
    </row>
    <row r="631" spans="1:9" ht="51" hidden="1" x14ac:dyDescent="0.2">
      <c r="A631" s="117" t="s">
        <v>109</v>
      </c>
      <c r="B631" s="113" t="s">
        <v>47</v>
      </c>
      <c r="C631" s="124">
        <f>SUMIFS('Rozpočet projektu'!$G$10:$G$4986,'Rozpočet projektu'!$I$10:$I$4986,$A631&amp;"*",'Rozpočet projektu'!$C$10:$C$4986,$B631)</f>
        <v>0</v>
      </c>
      <c r="D631" s="124" t="str">
        <f t="shared" si="19"/>
        <v/>
      </c>
      <c r="E631" s="124" t="str">
        <f t="shared" si="20"/>
        <v/>
      </c>
      <c r="F631" s="119"/>
      <c r="G631" s="119"/>
      <c r="H631" s="119"/>
      <c r="I631" s="119"/>
    </row>
    <row r="632" spans="1:9" ht="25.5" hidden="1" x14ac:dyDescent="0.2">
      <c r="A632" s="117" t="s">
        <v>109</v>
      </c>
      <c r="B632" s="113" t="s">
        <v>48</v>
      </c>
      <c r="C632" s="124">
        <f>SUMIFS('Rozpočet projektu'!$G$10:$G$4986,'Rozpočet projektu'!$I$10:$I$4986,$A632&amp;"*",'Rozpočet projektu'!$C$10:$C$4986,$B632)</f>
        <v>0</v>
      </c>
      <c r="D632" s="124" t="str">
        <f t="shared" si="19"/>
        <v/>
      </c>
      <c r="E632" s="124" t="str">
        <f t="shared" si="20"/>
        <v/>
      </c>
      <c r="F632" s="119"/>
      <c r="G632" s="119"/>
      <c r="H632" s="119"/>
      <c r="I632" s="119"/>
    </row>
    <row r="633" spans="1:9" hidden="1" x14ac:dyDescent="0.2">
      <c r="A633" s="117" t="s">
        <v>109</v>
      </c>
      <c r="B633" s="113" t="s">
        <v>49</v>
      </c>
      <c r="C633" s="124">
        <f>SUMIFS('Rozpočet projektu'!$G$10:$G$4986,'Rozpočet projektu'!$I$10:$I$4986,$A633&amp;"*",'Rozpočet projektu'!$C$10:$C$4986,$B633)</f>
        <v>0</v>
      </c>
      <c r="D633" s="124" t="str">
        <f t="shared" si="19"/>
        <v/>
      </c>
      <c r="E633" s="124" t="str">
        <f t="shared" si="20"/>
        <v/>
      </c>
      <c r="F633" s="119"/>
      <c r="G633" s="119"/>
      <c r="H633" s="119"/>
      <c r="I633" s="119"/>
    </row>
    <row r="634" spans="1:9" ht="38.25" hidden="1" x14ac:dyDescent="0.2">
      <c r="A634" s="117" t="s">
        <v>109</v>
      </c>
      <c r="B634" s="113" t="s">
        <v>50</v>
      </c>
      <c r="C634" s="124">
        <f>SUMIFS('Rozpočet projektu'!$G$10:$G$4986,'Rozpočet projektu'!$I$10:$I$4986,$A634&amp;"*",'Rozpočet projektu'!$C$10:$C$4986,$B634)</f>
        <v>0</v>
      </c>
      <c r="D634" s="124" t="str">
        <f t="shared" si="19"/>
        <v/>
      </c>
      <c r="E634" s="124" t="str">
        <f t="shared" si="20"/>
        <v/>
      </c>
      <c r="F634" s="119"/>
      <c r="G634" s="119"/>
      <c r="H634" s="119"/>
      <c r="I634" s="119"/>
    </row>
    <row r="635" spans="1:9" hidden="1" x14ac:dyDescent="0.2">
      <c r="A635" s="117" t="s">
        <v>109</v>
      </c>
      <c r="B635" s="113" t="s">
        <v>51</v>
      </c>
      <c r="C635" s="124">
        <f>SUMIFS('Rozpočet projektu'!$G$10:$G$4986,'Rozpočet projektu'!$I$10:$I$4986,$A635&amp;"*",'Rozpočet projektu'!$C$10:$C$4986,$B635)</f>
        <v>0</v>
      </c>
      <c r="D635" s="124" t="str">
        <f t="shared" si="19"/>
        <v/>
      </c>
      <c r="E635" s="124" t="str">
        <f t="shared" si="20"/>
        <v/>
      </c>
      <c r="F635" s="119"/>
      <c r="G635" s="119"/>
      <c r="H635" s="119"/>
      <c r="I635" s="119"/>
    </row>
    <row r="636" spans="1:9" ht="38.25" hidden="1" x14ac:dyDescent="0.2">
      <c r="A636" s="117" t="s">
        <v>109</v>
      </c>
      <c r="B636" s="113" t="s">
        <v>52</v>
      </c>
      <c r="C636" s="124">
        <f>SUMIFS('Rozpočet projektu'!$G$10:$G$4986,'Rozpočet projektu'!$I$10:$I$4986,$A636&amp;"*",'Rozpočet projektu'!$C$10:$C$4986,$B636)</f>
        <v>0</v>
      </c>
      <c r="D636" s="124" t="str">
        <f t="shared" si="19"/>
        <v/>
      </c>
      <c r="E636" s="124" t="str">
        <f t="shared" si="20"/>
        <v/>
      </c>
      <c r="F636" s="119"/>
      <c r="G636" s="119"/>
      <c r="H636" s="119"/>
      <c r="I636" s="119"/>
    </row>
    <row r="637" spans="1:9" ht="25.5" hidden="1" x14ac:dyDescent="0.2">
      <c r="A637" s="117" t="s">
        <v>109</v>
      </c>
      <c r="B637" s="113" t="s">
        <v>53</v>
      </c>
      <c r="C637" s="124">
        <f>SUMIFS('Rozpočet projektu'!$G$10:$G$4986,'Rozpočet projektu'!$I$10:$I$4986,$A637&amp;"*",'Rozpočet projektu'!$C$10:$C$4986,$B637)</f>
        <v>0</v>
      </c>
      <c r="D637" s="124" t="str">
        <f t="shared" si="19"/>
        <v/>
      </c>
      <c r="E637" s="124" t="str">
        <f t="shared" si="20"/>
        <v/>
      </c>
      <c r="F637" s="119"/>
      <c r="G637" s="119"/>
      <c r="H637" s="119"/>
      <c r="I637" s="119"/>
    </row>
    <row r="638" spans="1:9" ht="51" hidden="1" x14ac:dyDescent="0.2">
      <c r="A638" s="117" t="s">
        <v>109</v>
      </c>
      <c r="B638" s="113" t="s">
        <v>54</v>
      </c>
      <c r="C638" s="124">
        <f>SUMIFS('Rozpočet projektu'!$G$10:$G$4986,'Rozpočet projektu'!$I$10:$I$4986,$A638&amp;"*",'Rozpočet projektu'!$C$10:$C$4986,$B638)</f>
        <v>0</v>
      </c>
      <c r="D638" s="124" t="str">
        <f t="shared" si="19"/>
        <v/>
      </c>
      <c r="E638" s="124" t="str">
        <f t="shared" si="20"/>
        <v/>
      </c>
      <c r="F638" s="119"/>
      <c r="G638" s="119"/>
      <c r="H638" s="119"/>
      <c r="I638" s="119"/>
    </row>
    <row r="639" spans="1:9" ht="25.5" hidden="1" x14ac:dyDescent="0.2">
      <c r="A639" s="117" t="s">
        <v>109</v>
      </c>
      <c r="B639" s="113" t="s">
        <v>55</v>
      </c>
      <c r="C639" s="124">
        <f>SUMIFS('Rozpočet projektu'!$G$10:$G$4986,'Rozpočet projektu'!$I$10:$I$4986,$A639&amp;"*",'Rozpočet projektu'!$C$10:$C$4986,$B639)</f>
        <v>0</v>
      </c>
      <c r="D639" s="124" t="str">
        <f t="shared" si="19"/>
        <v/>
      </c>
      <c r="E639" s="124" t="str">
        <f t="shared" si="20"/>
        <v/>
      </c>
      <c r="F639" s="119"/>
      <c r="G639" s="119"/>
      <c r="H639" s="119"/>
      <c r="I639" s="119"/>
    </row>
    <row r="640" spans="1:9" ht="25.5" hidden="1" x14ac:dyDescent="0.2">
      <c r="A640" s="117" t="s">
        <v>109</v>
      </c>
      <c r="B640" s="113" t="s">
        <v>56</v>
      </c>
      <c r="C640" s="124">
        <f>SUMIFS('Rozpočet projektu'!$G$10:$G$4986,'Rozpočet projektu'!$I$10:$I$4986,$A640&amp;"*",'Rozpočet projektu'!$C$10:$C$4986,$B640)</f>
        <v>0</v>
      </c>
      <c r="D640" s="124" t="str">
        <f t="shared" si="19"/>
        <v/>
      </c>
      <c r="E640" s="124" t="str">
        <f t="shared" si="20"/>
        <v/>
      </c>
      <c r="F640" s="119"/>
      <c r="G640" s="119"/>
      <c r="H640" s="119"/>
      <c r="I640" s="119"/>
    </row>
    <row r="641" spans="1:9" hidden="1" x14ac:dyDescent="0.2">
      <c r="A641" s="117" t="s">
        <v>109</v>
      </c>
      <c r="B641" s="113" t="s">
        <v>57</v>
      </c>
      <c r="C641" s="124">
        <f>SUMIFS('Rozpočet projektu'!$G$10:$G$4986,'Rozpočet projektu'!$I$10:$I$4986,$A641&amp;"*",'Rozpočet projektu'!$C$10:$C$4986,$B641)</f>
        <v>0</v>
      </c>
      <c r="D641" s="124" t="str">
        <f t="shared" si="19"/>
        <v/>
      </c>
      <c r="E641" s="124" t="str">
        <f t="shared" si="20"/>
        <v/>
      </c>
      <c r="F641" s="119"/>
      <c r="G641" s="119"/>
      <c r="H641" s="119"/>
      <c r="I641" s="119"/>
    </row>
    <row r="642" spans="1:9" ht="25.5" hidden="1" x14ac:dyDescent="0.2">
      <c r="A642" s="117" t="s">
        <v>109</v>
      </c>
      <c r="B642" s="113" t="s">
        <v>58</v>
      </c>
      <c r="C642" s="124">
        <f>SUMIFS('Rozpočet projektu'!$G$10:$G$4986,'Rozpočet projektu'!$I$10:$I$4986,$A642&amp;"*",'Rozpočet projektu'!$C$10:$C$4986,$B642)</f>
        <v>0</v>
      </c>
      <c r="D642" s="124" t="str">
        <f t="shared" si="19"/>
        <v/>
      </c>
      <c r="E642" s="124" t="str">
        <f t="shared" si="20"/>
        <v/>
      </c>
      <c r="F642" s="119"/>
      <c r="G642" s="119"/>
      <c r="H642" s="119"/>
      <c r="I642" s="119"/>
    </row>
    <row r="643" spans="1:9" ht="25.5" hidden="1" x14ac:dyDescent="0.2">
      <c r="A643" s="117" t="s">
        <v>109</v>
      </c>
      <c r="B643" s="113" t="s">
        <v>59</v>
      </c>
      <c r="C643" s="124">
        <f>SUMIFS('Rozpočet projektu'!$G$10:$G$4986,'Rozpočet projektu'!$I$10:$I$4986,$A643&amp;"*",'Rozpočet projektu'!$C$10:$C$4986,$B643)</f>
        <v>0</v>
      </c>
      <c r="D643" s="124" t="str">
        <f t="shared" si="19"/>
        <v/>
      </c>
      <c r="E643" s="124" t="str">
        <f t="shared" si="20"/>
        <v/>
      </c>
      <c r="F643" s="119"/>
      <c r="G643" s="119"/>
      <c r="H643" s="119"/>
      <c r="I643" s="119"/>
    </row>
    <row r="644" spans="1:9" hidden="1" x14ac:dyDescent="0.2">
      <c r="A644" s="117" t="s">
        <v>109</v>
      </c>
      <c r="B644" s="113" t="s">
        <v>60</v>
      </c>
      <c r="C644" s="124">
        <f>SUMIFS('Rozpočet projektu'!$G$10:$G$4986,'Rozpočet projektu'!$I$10:$I$4986,$A644&amp;"*",'Rozpočet projektu'!$C$10:$C$4986,$B644)</f>
        <v>0</v>
      </c>
      <c r="D644" s="124" t="str">
        <f t="shared" si="19"/>
        <v/>
      </c>
      <c r="E644" s="124" t="str">
        <f t="shared" si="20"/>
        <v/>
      </c>
      <c r="F644" s="119"/>
      <c r="G644" s="119"/>
      <c r="H644" s="119"/>
      <c r="I644" s="119"/>
    </row>
    <row r="645" spans="1:9" ht="25.5" hidden="1" x14ac:dyDescent="0.2">
      <c r="A645" s="117" t="s">
        <v>109</v>
      </c>
      <c r="B645" s="113" t="s">
        <v>61</v>
      </c>
      <c r="C645" s="124">
        <f>SUMIFS('Rozpočet projektu'!$G$10:$G$4986,'Rozpočet projektu'!$I$10:$I$4986,$A645&amp;"*",'Rozpočet projektu'!$C$10:$C$4986,$B645)</f>
        <v>0</v>
      </c>
      <c r="D645" s="124" t="str">
        <f t="shared" si="19"/>
        <v/>
      </c>
      <c r="E645" s="124" t="str">
        <f t="shared" si="20"/>
        <v/>
      </c>
      <c r="F645" s="119"/>
      <c r="G645" s="119"/>
      <c r="H645" s="119"/>
      <c r="I645" s="119"/>
    </row>
    <row r="646" spans="1:9" ht="76.5" hidden="1" x14ac:dyDescent="0.2">
      <c r="A646" s="117" t="s">
        <v>109</v>
      </c>
      <c r="B646" s="113" t="s">
        <v>62</v>
      </c>
      <c r="C646" s="124">
        <f>SUMIFS('Rozpočet projektu'!$G$10:$G$4986,'Rozpočet projektu'!$I$10:$I$4986,$A646&amp;"*",'Rozpočet projektu'!$C$10:$C$4986,$B646)</f>
        <v>0</v>
      </c>
      <c r="D646" s="124" t="str">
        <f t="shared" ref="D646:D709" si="21">IFERROR(IF(IF(ROUND($D$2*C646,2)&gt;($D$2*C646),ROUND($D$2*C646,2)-ROUNDUP(ROUND($D$2*C646,2)-($D$2*C646),2),ROUND($D$2*C646,2))&gt;0,IF(ROUND($D$2*C646,2)&gt;($D$2*C646),ROUND($D$2*C646,2)-ROUNDUP(ROUND($D$2*C646,2)-($D$2*C646),2),ROUND($D$2*C646,2)),""),"")</f>
        <v/>
      </c>
      <c r="E646" s="124" t="str">
        <f t="shared" si="20"/>
        <v/>
      </c>
      <c r="F646" s="119"/>
      <c r="G646" s="119"/>
      <c r="H646" s="119"/>
      <c r="I646" s="119"/>
    </row>
    <row r="647" spans="1:9" ht="102" hidden="1" x14ac:dyDescent="0.2">
      <c r="A647" s="117" t="s">
        <v>109</v>
      </c>
      <c r="B647" s="113" t="s">
        <v>63</v>
      </c>
      <c r="C647" s="124">
        <f>SUMIFS('Rozpočet projektu'!$G$10:$G$4986,'Rozpočet projektu'!$I$10:$I$4986,$A647&amp;"*",'Rozpočet projektu'!$C$10:$C$4986,$B647)</f>
        <v>0</v>
      </c>
      <c r="D647" s="124" t="str">
        <f t="shared" si="21"/>
        <v/>
      </c>
      <c r="E647" s="124" t="str">
        <f t="shared" ref="E647:E710" si="22">IFERROR(C647-D647,"")</f>
        <v/>
      </c>
      <c r="F647" s="119"/>
      <c r="G647" s="119"/>
      <c r="H647" s="119"/>
      <c r="I647" s="119"/>
    </row>
    <row r="648" spans="1:9" ht="76.5" hidden="1" x14ac:dyDescent="0.2">
      <c r="A648" s="117" t="s">
        <v>109</v>
      </c>
      <c r="B648" s="113" t="s">
        <v>162</v>
      </c>
      <c r="C648" s="124">
        <f>SUMIFS('Rozpočet projektu'!$G$10:$G$4986,'Rozpočet projektu'!$I$10:$I$4986,$A648&amp;"*",'Rozpočet projektu'!$C$10:$C$4986,$B648)</f>
        <v>0</v>
      </c>
      <c r="D648" s="124" t="str">
        <f t="shared" si="21"/>
        <v/>
      </c>
      <c r="E648" s="124" t="str">
        <f t="shared" si="22"/>
        <v/>
      </c>
      <c r="F648" s="119"/>
      <c r="G648" s="119"/>
      <c r="H648" s="119"/>
      <c r="I648" s="119"/>
    </row>
    <row r="649" spans="1:9" ht="63.75" hidden="1" x14ac:dyDescent="0.2">
      <c r="A649" s="117" t="s">
        <v>109</v>
      </c>
      <c r="B649" s="113" t="s">
        <v>64</v>
      </c>
      <c r="C649" s="124">
        <f>SUMIFS('Rozpočet projektu'!$G$10:$G$4986,'Rozpočet projektu'!$I$10:$I$4986,$A649&amp;"*",'Rozpočet projektu'!$C$10:$C$4986,$B649)</f>
        <v>0</v>
      </c>
      <c r="D649" s="124" t="str">
        <f t="shared" si="21"/>
        <v/>
      </c>
      <c r="E649" s="124" t="str">
        <f t="shared" si="22"/>
        <v/>
      </c>
      <c r="F649" s="119"/>
      <c r="G649" s="119"/>
      <c r="H649" s="119"/>
      <c r="I649" s="119"/>
    </row>
    <row r="650" spans="1:9" ht="38.25" hidden="1" x14ac:dyDescent="0.2">
      <c r="A650" s="117" t="s">
        <v>109</v>
      </c>
      <c r="B650" s="113" t="s">
        <v>65</v>
      </c>
      <c r="C650" s="124">
        <f>SUMIFS('Rozpočet projektu'!$G$10:$G$4986,'Rozpočet projektu'!$I$10:$I$4986,$A650&amp;"*",'Rozpočet projektu'!$C$10:$C$4986,$B650)</f>
        <v>0</v>
      </c>
      <c r="D650" s="124" t="str">
        <f t="shared" si="21"/>
        <v/>
      </c>
      <c r="E650" s="124" t="str">
        <f t="shared" si="22"/>
        <v/>
      </c>
      <c r="F650" s="119"/>
      <c r="G650" s="119"/>
      <c r="H650" s="119"/>
      <c r="I650" s="119"/>
    </row>
    <row r="651" spans="1:9" ht="25.5" hidden="1" x14ac:dyDescent="0.2">
      <c r="A651" s="117" t="s">
        <v>109</v>
      </c>
      <c r="B651" s="113" t="s">
        <v>66</v>
      </c>
      <c r="C651" s="124">
        <f>SUMIFS('Rozpočet projektu'!$G$10:$G$4986,'Rozpočet projektu'!$I$10:$I$4986,$A651&amp;"*",'Rozpočet projektu'!$C$10:$C$4986,$B651)</f>
        <v>0</v>
      </c>
      <c r="D651" s="124" t="str">
        <f t="shared" si="21"/>
        <v/>
      </c>
      <c r="E651" s="124" t="str">
        <f t="shared" si="22"/>
        <v/>
      </c>
      <c r="F651" s="119"/>
      <c r="G651" s="119"/>
      <c r="H651" s="119"/>
      <c r="I651" s="119"/>
    </row>
    <row r="652" spans="1:9" ht="25.5" hidden="1" x14ac:dyDescent="0.2">
      <c r="A652" s="117" t="s">
        <v>109</v>
      </c>
      <c r="B652" s="113" t="s">
        <v>67</v>
      </c>
      <c r="C652" s="124">
        <f>SUMIFS('Rozpočet projektu'!$G$10:$G$4986,'Rozpočet projektu'!$I$10:$I$4986,$A652&amp;"*",'Rozpočet projektu'!$C$10:$C$4986,$B652)</f>
        <v>0</v>
      </c>
      <c r="D652" s="124" t="str">
        <f t="shared" si="21"/>
        <v/>
      </c>
      <c r="E652" s="124" t="str">
        <f t="shared" si="22"/>
        <v/>
      </c>
      <c r="F652" s="119"/>
      <c r="G652" s="119"/>
      <c r="H652" s="119"/>
      <c r="I652" s="119"/>
    </row>
    <row r="653" spans="1:9" ht="38.25" hidden="1" x14ac:dyDescent="0.2">
      <c r="A653" s="117" t="s">
        <v>109</v>
      </c>
      <c r="B653" s="113" t="s">
        <v>68</v>
      </c>
      <c r="C653" s="124">
        <f>SUMIFS('Rozpočet projektu'!$G$10:$G$4986,'Rozpočet projektu'!$I$10:$I$4986,$A653&amp;"*",'Rozpočet projektu'!$C$10:$C$4986,$B653)</f>
        <v>0</v>
      </c>
      <c r="D653" s="124" t="str">
        <f t="shared" si="21"/>
        <v/>
      </c>
      <c r="E653" s="124" t="str">
        <f t="shared" si="22"/>
        <v/>
      </c>
      <c r="F653" s="119"/>
      <c r="G653" s="119"/>
      <c r="H653" s="119"/>
      <c r="I653" s="119"/>
    </row>
    <row r="654" spans="1:9" hidden="1" x14ac:dyDescent="0.2">
      <c r="A654" s="117" t="s">
        <v>110</v>
      </c>
      <c r="B654" s="113" t="s">
        <v>43</v>
      </c>
      <c r="C654" s="124">
        <f>SUMIFS('Rozpočet projektu'!$G$10:$G$4986,'Rozpočet projektu'!$I$10:$I$4986,$A654&amp;"*",'Rozpočet projektu'!$C$10:$C$4986,$B654)</f>
        <v>0</v>
      </c>
      <c r="D654" s="124" t="str">
        <f t="shared" si="21"/>
        <v/>
      </c>
      <c r="E654" s="124" t="str">
        <f t="shared" si="22"/>
        <v/>
      </c>
      <c r="F654" s="119"/>
      <c r="G654" s="119"/>
      <c r="H654" s="119"/>
      <c r="I654" s="119"/>
    </row>
    <row r="655" spans="1:9" ht="25.5" hidden="1" x14ac:dyDescent="0.2">
      <c r="A655" s="117" t="s">
        <v>110</v>
      </c>
      <c r="B655" s="113" t="s">
        <v>44</v>
      </c>
      <c r="C655" s="124">
        <f>SUMIFS('Rozpočet projektu'!$G$10:$G$4986,'Rozpočet projektu'!$I$10:$I$4986,$A655&amp;"*",'Rozpočet projektu'!$C$10:$C$4986,$B655)</f>
        <v>0</v>
      </c>
      <c r="D655" s="124" t="str">
        <f t="shared" si="21"/>
        <v/>
      </c>
      <c r="E655" s="124" t="str">
        <f t="shared" si="22"/>
        <v/>
      </c>
      <c r="F655" s="119"/>
      <c r="G655" s="119"/>
      <c r="H655" s="119"/>
      <c r="I655" s="119"/>
    </row>
    <row r="656" spans="1:9" ht="38.25" hidden="1" x14ac:dyDescent="0.2">
      <c r="A656" s="117" t="s">
        <v>110</v>
      </c>
      <c r="B656" s="113" t="s">
        <v>45</v>
      </c>
      <c r="C656" s="124">
        <f>SUMIFS('Rozpočet projektu'!$G$10:$G$4986,'Rozpočet projektu'!$I$10:$I$4986,$A656&amp;"*",'Rozpočet projektu'!$C$10:$C$4986,$B656)</f>
        <v>0</v>
      </c>
      <c r="D656" s="124" t="str">
        <f t="shared" si="21"/>
        <v/>
      </c>
      <c r="E656" s="124" t="str">
        <f t="shared" si="22"/>
        <v/>
      </c>
      <c r="F656" s="119"/>
      <c r="G656" s="119"/>
      <c r="H656" s="119"/>
      <c r="I656" s="119"/>
    </row>
    <row r="657" spans="1:9" hidden="1" x14ac:dyDescent="0.2">
      <c r="A657" s="117" t="s">
        <v>110</v>
      </c>
      <c r="B657" s="113" t="s">
        <v>46</v>
      </c>
      <c r="C657" s="124">
        <f>SUMIFS('Rozpočet projektu'!$G$10:$G$4986,'Rozpočet projektu'!$I$10:$I$4986,$A657&amp;"*",'Rozpočet projektu'!$C$10:$C$4986,$B657)</f>
        <v>0</v>
      </c>
      <c r="D657" s="124" t="str">
        <f t="shared" si="21"/>
        <v/>
      </c>
      <c r="E657" s="124" t="str">
        <f t="shared" si="22"/>
        <v/>
      </c>
      <c r="F657" s="119"/>
      <c r="G657" s="119"/>
      <c r="H657" s="119"/>
      <c r="I657" s="119"/>
    </row>
    <row r="658" spans="1:9" ht="51" hidden="1" x14ac:dyDescent="0.2">
      <c r="A658" s="117" t="s">
        <v>110</v>
      </c>
      <c r="B658" s="113" t="s">
        <v>47</v>
      </c>
      <c r="C658" s="124">
        <f>SUMIFS('Rozpočet projektu'!$G$10:$G$4986,'Rozpočet projektu'!$I$10:$I$4986,$A658&amp;"*",'Rozpočet projektu'!$C$10:$C$4986,$B658)</f>
        <v>0</v>
      </c>
      <c r="D658" s="124" t="str">
        <f t="shared" si="21"/>
        <v/>
      </c>
      <c r="E658" s="124" t="str">
        <f t="shared" si="22"/>
        <v/>
      </c>
      <c r="F658" s="119"/>
      <c r="G658" s="119"/>
      <c r="H658" s="119"/>
      <c r="I658" s="119"/>
    </row>
    <row r="659" spans="1:9" ht="25.5" hidden="1" x14ac:dyDescent="0.2">
      <c r="A659" s="117" t="s">
        <v>110</v>
      </c>
      <c r="B659" s="113" t="s">
        <v>48</v>
      </c>
      <c r="C659" s="124">
        <f>SUMIFS('Rozpočet projektu'!$G$10:$G$4986,'Rozpočet projektu'!$I$10:$I$4986,$A659&amp;"*",'Rozpočet projektu'!$C$10:$C$4986,$B659)</f>
        <v>0</v>
      </c>
      <c r="D659" s="124" t="str">
        <f t="shared" si="21"/>
        <v/>
      </c>
      <c r="E659" s="124" t="str">
        <f t="shared" si="22"/>
        <v/>
      </c>
      <c r="F659" s="119"/>
      <c r="G659" s="119"/>
      <c r="H659" s="119"/>
      <c r="I659" s="119"/>
    </row>
    <row r="660" spans="1:9" hidden="1" x14ac:dyDescent="0.2">
      <c r="A660" s="117" t="s">
        <v>110</v>
      </c>
      <c r="B660" s="113" t="s">
        <v>49</v>
      </c>
      <c r="C660" s="124">
        <f>SUMIFS('Rozpočet projektu'!$G$10:$G$4986,'Rozpočet projektu'!$I$10:$I$4986,$A660&amp;"*",'Rozpočet projektu'!$C$10:$C$4986,$B660)</f>
        <v>0</v>
      </c>
      <c r="D660" s="124" t="str">
        <f t="shared" si="21"/>
        <v/>
      </c>
      <c r="E660" s="124" t="str">
        <f t="shared" si="22"/>
        <v/>
      </c>
      <c r="F660" s="119"/>
      <c r="G660" s="119"/>
      <c r="H660" s="119"/>
      <c r="I660" s="119"/>
    </row>
    <row r="661" spans="1:9" ht="38.25" hidden="1" x14ac:dyDescent="0.2">
      <c r="A661" s="117" t="s">
        <v>110</v>
      </c>
      <c r="B661" s="113" t="s">
        <v>50</v>
      </c>
      <c r="C661" s="124">
        <f>SUMIFS('Rozpočet projektu'!$G$10:$G$4986,'Rozpočet projektu'!$I$10:$I$4986,$A661&amp;"*",'Rozpočet projektu'!$C$10:$C$4986,$B661)</f>
        <v>0</v>
      </c>
      <c r="D661" s="124" t="str">
        <f t="shared" si="21"/>
        <v/>
      </c>
      <c r="E661" s="124" t="str">
        <f t="shared" si="22"/>
        <v/>
      </c>
      <c r="F661" s="119"/>
      <c r="G661" s="119"/>
      <c r="H661" s="119"/>
      <c r="I661" s="119"/>
    </row>
    <row r="662" spans="1:9" hidden="1" x14ac:dyDescent="0.2">
      <c r="A662" s="117" t="s">
        <v>110</v>
      </c>
      <c r="B662" s="113" t="s">
        <v>51</v>
      </c>
      <c r="C662" s="124">
        <f>SUMIFS('Rozpočet projektu'!$G$10:$G$4986,'Rozpočet projektu'!$I$10:$I$4986,$A662&amp;"*",'Rozpočet projektu'!$C$10:$C$4986,$B662)</f>
        <v>0</v>
      </c>
      <c r="D662" s="124" t="str">
        <f t="shared" si="21"/>
        <v/>
      </c>
      <c r="E662" s="124" t="str">
        <f t="shared" si="22"/>
        <v/>
      </c>
      <c r="F662" s="119"/>
      <c r="G662" s="119"/>
      <c r="H662" s="119"/>
      <c r="I662" s="119"/>
    </row>
    <row r="663" spans="1:9" ht="38.25" hidden="1" x14ac:dyDescent="0.2">
      <c r="A663" s="117" t="s">
        <v>110</v>
      </c>
      <c r="B663" s="113" t="s">
        <v>52</v>
      </c>
      <c r="C663" s="124">
        <f>SUMIFS('Rozpočet projektu'!$G$10:$G$4986,'Rozpočet projektu'!$I$10:$I$4986,$A663&amp;"*",'Rozpočet projektu'!$C$10:$C$4986,$B663)</f>
        <v>0</v>
      </c>
      <c r="D663" s="124" t="str">
        <f t="shared" si="21"/>
        <v/>
      </c>
      <c r="E663" s="124" t="str">
        <f t="shared" si="22"/>
        <v/>
      </c>
      <c r="F663" s="119"/>
      <c r="G663" s="119"/>
      <c r="H663" s="119"/>
      <c r="I663" s="119"/>
    </row>
    <row r="664" spans="1:9" ht="25.5" hidden="1" x14ac:dyDescent="0.2">
      <c r="A664" s="117" t="s">
        <v>110</v>
      </c>
      <c r="B664" s="113" t="s">
        <v>53</v>
      </c>
      <c r="C664" s="124">
        <f>SUMIFS('Rozpočet projektu'!$G$10:$G$4986,'Rozpočet projektu'!$I$10:$I$4986,$A664&amp;"*",'Rozpočet projektu'!$C$10:$C$4986,$B664)</f>
        <v>0</v>
      </c>
      <c r="D664" s="124" t="str">
        <f t="shared" si="21"/>
        <v/>
      </c>
      <c r="E664" s="124" t="str">
        <f t="shared" si="22"/>
        <v/>
      </c>
      <c r="F664" s="119"/>
      <c r="G664" s="119"/>
      <c r="H664" s="119"/>
      <c r="I664" s="119"/>
    </row>
    <row r="665" spans="1:9" ht="51" hidden="1" x14ac:dyDescent="0.2">
      <c r="A665" s="117" t="s">
        <v>110</v>
      </c>
      <c r="B665" s="113" t="s">
        <v>54</v>
      </c>
      <c r="C665" s="124">
        <f>SUMIFS('Rozpočet projektu'!$G$10:$G$4986,'Rozpočet projektu'!$I$10:$I$4986,$A665&amp;"*",'Rozpočet projektu'!$C$10:$C$4986,$B665)</f>
        <v>0</v>
      </c>
      <c r="D665" s="124" t="str">
        <f t="shared" si="21"/>
        <v/>
      </c>
      <c r="E665" s="124" t="str">
        <f t="shared" si="22"/>
        <v/>
      </c>
      <c r="F665" s="119"/>
      <c r="G665" s="119"/>
      <c r="H665" s="119"/>
      <c r="I665" s="119"/>
    </row>
    <row r="666" spans="1:9" ht="25.5" hidden="1" x14ac:dyDescent="0.2">
      <c r="A666" s="117" t="s">
        <v>110</v>
      </c>
      <c r="B666" s="113" t="s">
        <v>55</v>
      </c>
      <c r="C666" s="124">
        <f>SUMIFS('Rozpočet projektu'!$G$10:$G$4986,'Rozpočet projektu'!$I$10:$I$4986,$A666&amp;"*",'Rozpočet projektu'!$C$10:$C$4986,$B666)</f>
        <v>0</v>
      </c>
      <c r="D666" s="124" t="str">
        <f t="shared" si="21"/>
        <v/>
      </c>
      <c r="E666" s="124" t="str">
        <f t="shared" si="22"/>
        <v/>
      </c>
      <c r="F666" s="119"/>
      <c r="G666" s="119"/>
      <c r="H666" s="119"/>
      <c r="I666" s="119"/>
    </row>
    <row r="667" spans="1:9" ht="25.5" hidden="1" x14ac:dyDescent="0.2">
      <c r="A667" s="117" t="s">
        <v>110</v>
      </c>
      <c r="B667" s="113" t="s">
        <v>56</v>
      </c>
      <c r="C667" s="124">
        <f>SUMIFS('Rozpočet projektu'!$G$10:$G$4986,'Rozpočet projektu'!$I$10:$I$4986,$A667&amp;"*",'Rozpočet projektu'!$C$10:$C$4986,$B667)</f>
        <v>0</v>
      </c>
      <c r="D667" s="124" t="str">
        <f t="shared" si="21"/>
        <v/>
      </c>
      <c r="E667" s="124" t="str">
        <f t="shared" si="22"/>
        <v/>
      </c>
      <c r="F667" s="119"/>
      <c r="G667" s="119"/>
      <c r="H667" s="119"/>
      <c r="I667" s="119"/>
    </row>
    <row r="668" spans="1:9" hidden="1" x14ac:dyDescent="0.2">
      <c r="A668" s="117" t="s">
        <v>110</v>
      </c>
      <c r="B668" s="113" t="s">
        <v>57</v>
      </c>
      <c r="C668" s="124">
        <f>SUMIFS('Rozpočet projektu'!$G$10:$G$4986,'Rozpočet projektu'!$I$10:$I$4986,$A668&amp;"*",'Rozpočet projektu'!$C$10:$C$4986,$B668)</f>
        <v>0</v>
      </c>
      <c r="D668" s="124" t="str">
        <f t="shared" si="21"/>
        <v/>
      </c>
      <c r="E668" s="124" t="str">
        <f t="shared" si="22"/>
        <v/>
      </c>
      <c r="F668" s="119"/>
      <c r="G668" s="119"/>
      <c r="H668" s="119"/>
      <c r="I668" s="119"/>
    </row>
    <row r="669" spans="1:9" ht="25.5" hidden="1" x14ac:dyDescent="0.2">
      <c r="A669" s="117" t="s">
        <v>110</v>
      </c>
      <c r="B669" s="113" t="s">
        <v>58</v>
      </c>
      <c r="C669" s="124">
        <f>SUMIFS('Rozpočet projektu'!$G$10:$G$4986,'Rozpočet projektu'!$I$10:$I$4986,$A669&amp;"*",'Rozpočet projektu'!$C$10:$C$4986,$B669)</f>
        <v>0</v>
      </c>
      <c r="D669" s="124" t="str">
        <f t="shared" si="21"/>
        <v/>
      </c>
      <c r="E669" s="124" t="str">
        <f t="shared" si="22"/>
        <v/>
      </c>
      <c r="F669" s="119"/>
      <c r="G669" s="119"/>
      <c r="H669" s="119"/>
      <c r="I669" s="119"/>
    </row>
    <row r="670" spans="1:9" ht="25.5" hidden="1" x14ac:dyDescent="0.2">
      <c r="A670" s="117" t="s">
        <v>110</v>
      </c>
      <c r="B670" s="113" t="s">
        <v>59</v>
      </c>
      <c r="C670" s="124">
        <f>SUMIFS('Rozpočet projektu'!$G$10:$G$4986,'Rozpočet projektu'!$I$10:$I$4986,$A670&amp;"*",'Rozpočet projektu'!$C$10:$C$4986,$B670)</f>
        <v>0</v>
      </c>
      <c r="D670" s="124" t="str">
        <f t="shared" si="21"/>
        <v/>
      </c>
      <c r="E670" s="124" t="str">
        <f t="shared" si="22"/>
        <v/>
      </c>
      <c r="F670" s="119"/>
      <c r="G670" s="119"/>
      <c r="H670" s="119"/>
      <c r="I670" s="119"/>
    </row>
    <row r="671" spans="1:9" hidden="1" x14ac:dyDescent="0.2">
      <c r="A671" s="117" t="s">
        <v>110</v>
      </c>
      <c r="B671" s="113" t="s">
        <v>60</v>
      </c>
      <c r="C671" s="124">
        <f>SUMIFS('Rozpočet projektu'!$G$10:$G$4986,'Rozpočet projektu'!$I$10:$I$4986,$A671&amp;"*",'Rozpočet projektu'!$C$10:$C$4986,$B671)</f>
        <v>0</v>
      </c>
      <c r="D671" s="124" t="str">
        <f t="shared" si="21"/>
        <v/>
      </c>
      <c r="E671" s="124" t="str">
        <f t="shared" si="22"/>
        <v/>
      </c>
      <c r="F671" s="119"/>
      <c r="G671" s="119"/>
      <c r="H671" s="119"/>
      <c r="I671" s="119"/>
    </row>
    <row r="672" spans="1:9" ht="25.5" hidden="1" x14ac:dyDescent="0.2">
      <c r="A672" s="117" t="s">
        <v>110</v>
      </c>
      <c r="B672" s="113" t="s">
        <v>61</v>
      </c>
      <c r="C672" s="124">
        <f>SUMIFS('Rozpočet projektu'!$G$10:$G$4986,'Rozpočet projektu'!$I$10:$I$4986,$A672&amp;"*",'Rozpočet projektu'!$C$10:$C$4986,$B672)</f>
        <v>0</v>
      </c>
      <c r="D672" s="124" t="str">
        <f t="shared" si="21"/>
        <v/>
      </c>
      <c r="E672" s="124" t="str">
        <f t="shared" si="22"/>
        <v/>
      </c>
      <c r="F672" s="119"/>
      <c r="G672" s="119"/>
      <c r="H672" s="119"/>
      <c r="I672" s="119"/>
    </row>
    <row r="673" spans="1:9" ht="76.5" hidden="1" x14ac:dyDescent="0.2">
      <c r="A673" s="117" t="s">
        <v>110</v>
      </c>
      <c r="B673" s="113" t="s">
        <v>62</v>
      </c>
      <c r="C673" s="124">
        <f>SUMIFS('Rozpočet projektu'!$G$10:$G$4986,'Rozpočet projektu'!$I$10:$I$4986,$A673&amp;"*",'Rozpočet projektu'!$C$10:$C$4986,$B673)</f>
        <v>0</v>
      </c>
      <c r="D673" s="124" t="str">
        <f t="shared" si="21"/>
        <v/>
      </c>
      <c r="E673" s="124" t="str">
        <f t="shared" si="22"/>
        <v/>
      </c>
      <c r="F673" s="119"/>
      <c r="G673" s="119"/>
      <c r="H673" s="119"/>
      <c r="I673" s="119"/>
    </row>
    <row r="674" spans="1:9" ht="102" hidden="1" x14ac:dyDescent="0.2">
      <c r="A674" s="117" t="s">
        <v>110</v>
      </c>
      <c r="B674" s="113" t="s">
        <v>63</v>
      </c>
      <c r="C674" s="124">
        <f>SUMIFS('Rozpočet projektu'!$G$10:$G$4986,'Rozpočet projektu'!$I$10:$I$4986,$A674&amp;"*",'Rozpočet projektu'!$C$10:$C$4986,$B674)</f>
        <v>0</v>
      </c>
      <c r="D674" s="124" t="str">
        <f t="shared" si="21"/>
        <v/>
      </c>
      <c r="E674" s="124" t="str">
        <f t="shared" si="22"/>
        <v/>
      </c>
      <c r="F674" s="119"/>
      <c r="G674" s="119"/>
      <c r="H674" s="119"/>
      <c r="I674" s="119"/>
    </row>
    <row r="675" spans="1:9" ht="76.5" hidden="1" x14ac:dyDescent="0.2">
      <c r="A675" s="117" t="s">
        <v>110</v>
      </c>
      <c r="B675" s="113" t="s">
        <v>162</v>
      </c>
      <c r="C675" s="124">
        <f>SUMIFS('Rozpočet projektu'!$G$10:$G$4986,'Rozpočet projektu'!$I$10:$I$4986,$A675&amp;"*",'Rozpočet projektu'!$C$10:$C$4986,$B675)</f>
        <v>0</v>
      </c>
      <c r="D675" s="124" t="str">
        <f t="shared" si="21"/>
        <v/>
      </c>
      <c r="E675" s="124" t="str">
        <f t="shared" si="22"/>
        <v/>
      </c>
      <c r="F675" s="119"/>
      <c r="G675" s="119"/>
      <c r="H675" s="119"/>
      <c r="I675" s="119"/>
    </row>
    <row r="676" spans="1:9" ht="63.75" hidden="1" x14ac:dyDescent="0.2">
      <c r="A676" s="117" t="s">
        <v>110</v>
      </c>
      <c r="B676" s="113" t="s">
        <v>64</v>
      </c>
      <c r="C676" s="124">
        <f>SUMIFS('Rozpočet projektu'!$G$10:$G$4986,'Rozpočet projektu'!$I$10:$I$4986,$A676&amp;"*",'Rozpočet projektu'!$C$10:$C$4986,$B676)</f>
        <v>0</v>
      </c>
      <c r="D676" s="124" t="str">
        <f t="shared" si="21"/>
        <v/>
      </c>
      <c r="E676" s="124" t="str">
        <f t="shared" si="22"/>
        <v/>
      </c>
      <c r="F676" s="119"/>
      <c r="G676" s="119"/>
      <c r="H676" s="119"/>
      <c r="I676" s="119"/>
    </row>
    <row r="677" spans="1:9" ht="38.25" hidden="1" x14ac:dyDescent="0.2">
      <c r="A677" s="117" t="s">
        <v>110</v>
      </c>
      <c r="B677" s="113" t="s">
        <v>65</v>
      </c>
      <c r="C677" s="124">
        <f>SUMIFS('Rozpočet projektu'!$G$10:$G$4986,'Rozpočet projektu'!$I$10:$I$4986,$A677&amp;"*",'Rozpočet projektu'!$C$10:$C$4986,$B677)</f>
        <v>0</v>
      </c>
      <c r="D677" s="124" t="str">
        <f t="shared" si="21"/>
        <v/>
      </c>
      <c r="E677" s="124" t="str">
        <f t="shared" si="22"/>
        <v/>
      </c>
      <c r="F677" s="119"/>
      <c r="G677" s="119"/>
      <c r="H677" s="119"/>
      <c r="I677" s="119"/>
    </row>
    <row r="678" spans="1:9" ht="25.5" hidden="1" x14ac:dyDescent="0.2">
      <c r="A678" s="117" t="s">
        <v>110</v>
      </c>
      <c r="B678" s="113" t="s">
        <v>66</v>
      </c>
      <c r="C678" s="124">
        <f>SUMIFS('Rozpočet projektu'!$G$10:$G$4986,'Rozpočet projektu'!$I$10:$I$4986,$A678&amp;"*",'Rozpočet projektu'!$C$10:$C$4986,$B678)</f>
        <v>0</v>
      </c>
      <c r="D678" s="124" t="str">
        <f t="shared" si="21"/>
        <v/>
      </c>
      <c r="E678" s="124" t="str">
        <f t="shared" si="22"/>
        <v/>
      </c>
      <c r="F678" s="119"/>
      <c r="G678" s="119"/>
      <c r="H678" s="119"/>
      <c r="I678" s="119"/>
    </row>
    <row r="679" spans="1:9" ht="25.5" hidden="1" x14ac:dyDescent="0.2">
      <c r="A679" s="117" t="s">
        <v>110</v>
      </c>
      <c r="B679" s="113" t="s">
        <v>67</v>
      </c>
      <c r="C679" s="124">
        <f>SUMIFS('Rozpočet projektu'!$G$10:$G$4986,'Rozpočet projektu'!$I$10:$I$4986,$A679&amp;"*",'Rozpočet projektu'!$C$10:$C$4986,$B679)</f>
        <v>0</v>
      </c>
      <c r="D679" s="124" t="str">
        <f t="shared" si="21"/>
        <v/>
      </c>
      <c r="E679" s="124" t="str">
        <f t="shared" si="22"/>
        <v/>
      </c>
      <c r="F679" s="119"/>
      <c r="G679" s="119"/>
      <c r="H679" s="119"/>
      <c r="I679" s="119"/>
    </row>
    <row r="680" spans="1:9" ht="38.25" hidden="1" x14ac:dyDescent="0.2">
      <c r="A680" s="117" t="s">
        <v>110</v>
      </c>
      <c r="B680" s="113" t="s">
        <v>68</v>
      </c>
      <c r="C680" s="124">
        <f>SUMIFS('Rozpočet projektu'!$G$10:$G$4986,'Rozpočet projektu'!$I$10:$I$4986,$A680&amp;"*",'Rozpočet projektu'!$C$10:$C$4986,$B680)</f>
        <v>0</v>
      </c>
      <c r="D680" s="124" t="str">
        <f t="shared" si="21"/>
        <v/>
      </c>
      <c r="E680" s="124" t="str">
        <f t="shared" si="22"/>
        <v/>
      </c>
      <c r="F680" s="119"/>
      <c r="G680" s="119"/>
      <c r="H680" s="119"/>
      <c r="I680" s="119"/>
    </row>
    <row r="681" spans="1:9" hidden="1" x14ac:dyDescent="0.2">
      <c r="A681" s="117" t="s">
        <v>111</v>
      </c>
      <c r="B681" s="113" t="s">
        <v>43</v>
      </c>
      <c r="C681" s="124">
        <f>SUMIFS('Rozpočet projektu'!$G$10:$G$4986,'Rozpočet projektu'!$I$10:$I$4986,$A681&amp;"*",'Rozpočet projektu'!$C$10:$C$4986,$B681)</f>
        <v>0</v>
      </c>
      <c r="D681" s="124" t="str">
        <f t="shared" si="21"/>
        <v/>
      </c>
      <c r="E681" s="124" t="str">
        <f t="shared" si="22"/>
        <v/>
      </c>
      <c r="F681" s="119"/>
      <c r="G681" s="119"/>
      <c r="H681" s="119"/>
      <c r="I681" s="119"/>
    </row>
    <row r="682" spans="1:9" ht="25.5" hidden="1" x14ac:dyDescent="0.2">
      <c r="A682" s="117" t="s">
        <v>111</v>
      </c>
      <c r="B682" s="113" t="s">
        <v>44</v>
      </c>
      <c r="C682" s="124">
        <f>SUMIFS('Rozpočet projektu'!$G$10:$G$4986,'Rozpočet projektu'!$I$10:$I$4986,$A682&amp;"*",'Rozpočet projektu'!$C$10:$C$4986,$B682)</f>
        <v>0</v>
      </c>
      <c r="D682" s="124" t="str">
        <f t="shared" si="21"/>
        <v/>
      </c>
      <c r="E682" s="124" t="str">
        <f t="shared" si="22"/>
        <v/>
      </c>
      <c r="F682" s="119"/>
      <c r="G682" s="119"/>
      <c r="H682" s="119"/>
      <c r="I682" s="119"/>
    </row>
    <row r="683" spans="1:9" ht="38.25" hidden="1" x14ac:dyDescent="0.2">
      <c r="A683" s="117" t="s">
        <v>111</v>
      </c>
      <c r="B683" s="113" t="s">
        <v>45</v>
      </c>
      <c r="C683" s="124">
        <f>SUMIFS('Rozpočet projektu'!$G$10:$G$4986,'Rozpočet projektu'!$I$10:$I$4986,$A683&amp;"*",'Rozpočet projektu'!$C$10:$C$4986,$B683)</f>
        <v>0</v>
      </c>
      <c r="D683" s="124" t="str">
        <f t="shared" si="21"/>
        <v/>
      </c>
      <c r="E683" s="124" t="str">
        <f t="shared" si="22"/>
        <v/>
      </c>
      <c r="F683" s="119"/>
      <c r="G683" s="119"/>
      <c r="H683" s="119"/>
      <c r="I683" s="119"/>
    </row>
    <row r="684" spans="1:9" hidden="1" x14ac:dyDescent="0.2">
      <c r="A684" s="117" t="s">
        <v>111</v>
      </c>
      <c r="B684" s="113" t="s">
        <v>46</v>
      </c>
      <c r="C684" s="124">
        <f>SUMIFS('Rozpočet projektu'!$G$10:$G$4986,'Rozpočet projektu'!$I$10:$I$4986,$A684&amp;"*",'Rozpočet projektu'!$C$10:$C$4986,$B684)</f>
        <v>0</v>
      </c>
      <c r="D684" s="124" t="str">
        <f t="shared" si="21"/>
        <v/>
      </c>
      <c r="E684" s="124" t="str">
        <f t="shared" si="22"/>
        <v/>
      </c>
      <c r="F684" s="119"/>
      <c r="G684" s="119"/>
      <c r="H684" s="119"/>
      <c r="I684" s="119"/>
    </row>
    <row r="685" spans="1:9" ht="51" hidden="1" x14ac:dyDescent="0.2">
      <c r="A685" s="117" t="s">
        <v>111</v>
      </c>
      <c r="B685" s="113" t="s">
        <v>47</v>
      </c>
      <c r="C685" s="124">
        <f>SUMIFS('Rozpočet projektu'!$G$10:$G$4986,'Rozpočet projektu'!$I$10:$I$4986,$A685&amp;"*",'Rozpočet projektu'!$C$10:$C$4986,$B685)</f>
        <v>0</v>
      </c>
      <c r="D685" s="124" t="str">
        <f t="shared" si="21"/>
        <v/>
      </c>
      <c r="E685" s="124" t="str">
        <f t="shared" si="22"/>
        <v/>
      </c>
      <c r="F685" s="119"/>
      <c r="G685" s="119"/>
      <c r="H685" s="119"/>
      <c r="I685" s="119"/>
    </row>
    <row r="686" spans="1:9" ht="25.5" hidden="1" x14ac:dyDescent="0.2">
      <c r="A686" s="117" t="s">
        <v>111</v>
      </c>
      <c r="B686" s="113" t="s">
        <v>48</v>
      </c>
      <c r="C686" s="124">
        <f>SUMIFS('Rozpočet projektu'!$G$10:$G$4986,'Rozpočet projektu'!$I$10:$I$4986,$A686&amp;"*",'Rozpočet projektu'!$C$10:$C$4986,$B686)</f>
        <v>0</v>
      </c>
      <c r="D686" s="124" t="str">
        <f t="shared" si="21"/>
        <v/>
      </c>
      <c r="E686" s="124" t="str">
        <f t="shared" si="22"/>
        <v/>
      </c>
      <c r="F686" s="119"/>
      <c r="G686" s="119"/>
      <c r="H686" s="119"/>
      <c r="I686" s="119"/>
    </row>
    <row r="687" spans="1:9" hidden="1" x14ac:dyDescent="0.2">
      <c r="A687" s="117" t="s">
        <v>111</v>
      </c>
      <c r="B687" s="113" t="s">
        <v>49</v>
      </c>
      <c r="C687" s="124">
        <f>SUMIFS('Rozpočet projektu'!$G$10:$G$4986,'Rozpočet projektu'!$I$10:$I$4986,$A687&amp;"*",'Rozpočet projektu'!$C$10:$C$4986,$B687)</f>
        <v>0</v>
      </c>
      <c r="D687" s="124" t="str">
        <f t="shared" si="21"/>
        <v/>
      </c>
      <c r="E687" s="124" t="str">
        <f t="shared" si="22"/>
        <v/>
      </c>
      <c r="F687" s="119"/>
      <c r="G687" s="119"/>
      <c r="H687" s="119"/>
      <c r="I687" s="119"/>
    </row>
    <row r="688" spans="1:9" ht="38.25" hidden="1" x14ac:dyDescent="0.2">
      <c r="A688" s="117" t="s">
        <v>111</v>
      </c>
      <c r="B688" s="113" t="s">
        <v>50</v>
      </c>
      <c r="C688" s="124">
        <f>SUMIFS('Rozpočet projektu'!$G$10:$G$4986,'Rozpočet projektu'!$I$10:$I$4986,$A688&amp;"*",'Rozpočet projektu'!$C$10:$C$4986,$B688)</f>
        <v>0</v>
      </c>
      <c r="D688" s="124" t="str">
        <f t="shared" si="21"/>
        <v/>
      </c>
      <c r="E688" s="124" t="str">
        <f t="shared" si="22"/>
        <v/>
      </c>
      <c r="F688" s="119"/>
      <c r="G688" s="119"/>
      <c r="H688" s="119"/>
      <c r="I688" s="119"/>
    </row>
    <row r="689" spans="1:9" hidden="1" x14ac:dyDescent="0.2">
      <c r="A689" s="117" t="s">
        <v>111</v>
      </c>
      <c r="B689" s="113" t="s">
        <v>51</v>
      </c>
      <c r="C689" s="124">
        <f>SUMIFS('Rozpočet projektu'!$G$10:$G$4986,'Rozpočet projektu'!$I$10:$I$4986,$A689&amp;"*",'Rozpočet projektu'!$C$10:$C$4986,$B689)</f>
        <v>0</v>
      </c>
      <c r="D689" s="124" t="str">
        <f t="shared" si="21"/>
        <v/>
      </c>
      <c r="E689" s="124" t="str">
        <f t="shared" si="22"/>
        <v/>
      </c>
      <c r="F689" s="119"/>
      <c r="G689" s="119"/>
      <c r="H689" s="119"/>
      <c r="I689" s="119"/>
    </row>
    <row r="690" spans="1:9" ht="38.25" hidden="1" x14ac:dyDescent="0.2">
      <c r="A690" s="117" t="s">
        <v>111</v>
      </c>
      <c r="B690" s="113" t="s">
        <v>52</v>
      </c>
      <c r="C690" s="124">
        <f>SUMIFS('Rozpočet projektu'!$G$10:$G$4986,'Rozpočet projektu'!$I$10:$I$4986,$A690&amp;"*",'Rozpočet projektu'!$C$10:$C$4986,$B690)</f>
        <v>0</v>
      </c>
      <c r="D690" s="124" t="str">
        <f t="shared" si="21"/>
        <v/>
      </c>
      <c r="E690" s="124" t="str">
        <f t="shared" si="22"/>
        <v/>
      </c>
      <c r="F690" s="119"/>
      <c r="G690" s="119"/>
      <c r="H690" s="119"/>
      <c r="I690" s="119"/>
    </row>
    <row r="691" spans="1:9" ht="25.5" hidden="1" x14ac:dyDescent="0.2">
      <c r="A691" s="117" t="s">
        <v>111</v>
      </c>
      <c r="B691" s="113" t="s">
        <v>53</v>
      </c>
      <c r="C691" s="124">
        <f>SUMIFS('Rozpočet projektu'!$G$10:$G$4986,'Rozpočet projektu'!$I$10:$I$4986,$A691&amp;"*",'Rozpočet projektu'!$C$10:$C$4986,$B691)</f>
        <v>0</v>
      </c>
      <c r="D691" s="124" t="str">
        <f t="shared" si="21"/>
        <v/>
      </c>
      <c r="E691" s="124" t="str">
        <f t="shared" si="22"/>
        <v/>
      </c>
      <c r="F691" s="119"/>
      <c r="G691" s="119"/>
      <c r="H691" s="119"/>
      <c r="I691" s="119"/>
    </row>
    <row r="692" spans="1:9" ht="51" hidden="1" x14ac:dyDescent="0.2">
      <c r="A692" s="117" t="s">
        <v>111</v>
      </c>
      <c r="B692" s="113" t="s">
        <v>54</v>
      </c>
      <c r="C692" s="124">
        <f>SUMIFS('Rozpočet projektu'!$G$10:$G$4986,'Rozpočet projektu'!$I$10:$I$4986,$A692&amp;"*",'Rozpočet projektu'!$C$10:$C$4986,$B692)</f>
        <v>0</v>
      </c>
      <c r="D692" s="124" t="str">
        <f t="shared" si="21"/>
        <v/>
      </c>
      <c r="E692" s="124" t="str">
        <f t="shared" si="22"/>
        <v/>
      </c>
      <c r="F692" s="119"/>
      <c r="G692" s="119"/>
      <c r="H692" s="119"/>
      <c r="I692" s="119"/>
    </row>
    <row r="693" spans="1:9" ht="25.5" hidden="1" x14ac:dyDescent="0.2">
      <c r="A693" s="117" t="s">
        <v>111</v>
      </c>
      <c r="B693" s="113" t="s">
        <v>55</v>
      </c>
      <c r="C693" s="124">
        <f>SUMIFS('Rozpočet projektu'!$G$10:$G$4986,'Rozpočet projektu'!$I$10:$I$4986,$A693&amp;"*",'Rozpočet projektu'!$C$10:$C$4986,$B693)</f>
        <v>0</v>
      </c>
      <c r="D693" s="124" t="str">
        <f t="shared" si="21"/>
        <v/>
      </c>
      <c r="E693" s="124" t="str">
        <f t="shared" si="22"/>
        <v/>
      </c>
      <c r="F693" s="119"/>
      <c r="G693" s="119"/>
      <c r="H693" s="119"/>
      <c r="I693" s="119"/>
    </row>
    <row r="694" spans="1:9" ht="25.5" hidden="1" x14ac:dyDescent="0.2">
      <c r="A694" s="117" t="s">
        <v>111</v>
      </c>
      <c r="B694" s="113" t="s">
        <v>56</v>
      </c>
      <c r="C694" s="124">
        <f>SUMIFS('Rozpočet projektu'!$G$10:$G$4986,'Rozpočet projektu'!$I$10:$I$4986,$A694&amp;"*",'Rozpočet projektu'!$C$10:$C$4986,$B694)</f>
        <v>0</v>
      </c>
      <c r="D694" s="124" t="str">
        <f t="shared" si="21"/>
        <v/>
      </c>
      <c r="E694" s="124" t="str">
        <f t="shared" si="22"/>
        <v/>
      </c>
      <c r="F694" s="119"/>
      <c r="G694" s="119"/>
      <c r="H694" s="119"/>
      <c r="I694" s="119"/>
    </row>
    <row r="695" spans="1:9" hidden="1" x14ac:dyDescent="0.2">
      <c r="A695" s="117" t="s">
        <v>111</v>
      </c>
      <c r="B695" s="113" t="s">
        <v>57</v>
      </c>
      <c r="C695" s="124">
        <f>SUMIFS('Rozpočet projektu'!$G$10:$G$4986,'Rozpočet projektu'!$I$10:$I$4986,$A695&amp;"*",'Rozpočet projektu'!$C$10:$C$4986,$B695)</f>
        <v>0</v>
      </c>
      <c r="D695" s="124" t="str">
        <f t="shared" si="21"/>
        <v/>
      </c>
      <c r="E695" s="124" t="str">
        <f t="shared" si="22"/>
        <v/>
      </c>
      <c r="F695" s="119"/>
      <c r="G695" s="119"/>
      <c r="H695" s="119"/>
      <c r="I695" s="119"/>
    </row>
    <row r="696" spans="1:9" ht="25.5" hidden="1" x14ac:dyDescent="0.2">
      <c r="A696" s="117" t="s">
        <v>111</v>
      </c>
      <c r="B696" s="113" t="s">
        <v>58</v>
      </c>
      <c r="C696" s="124">
        <f>SUMIFS('Rozpočet projektu'!$G$10:$G$4986,'Rozpočet projektu'!$I$10:$I$4986,$A696&amp;"*",'Rozpočet projektu'!$C$10:$C$4986,$B696)</f>
        <v>0</v>
      </c>
      <c r="D696" s="124" t="str">
        <f t="shared" si="21"/>
        <v/>
      </c>
      <c r="E696" s="124" t="str">
        <f t="shared" si="22"/>
        <v/>
      </c>
      <c r="F696" s="119"/>
      <c r="G696" s="119"/>
      <c r="H696" s="119"/>
      <c r="I696" s="119"/>
    </row>
    <row r="697" spans="1:9" ht="25.5" hidden="1" x14ac:dyDescent="0.2">
      <c r="A697" s="117" t="s">
        <v>111</v>
      </c>
      <c r="B697" s="113" t="s">
        <v>59</v>
      </c>
      <c r="C697" s="124">
        <f>SUMIFS('Rozpočet projektu'!$G$10:$G$4986,'Rozpočet projektu'!$I$10:$I$4986,$A697&amp;"*",'Rozpočet projektu'!$C$10:$C$4986,$B697)</f>
        <v>0</v>
      </c>
      <c r="D697" s="124" t="str">
        <f t="shared" si="21"/>
        <v/>
      </c>
      <c r="E697" s="124" t="str">
        <f t="shared" si="22"/>
        <v/>
      </c>
      <c r="F697" s="119"/>
      <c r="G697" s="119"/>
      <c r="H697" s="119"/>
      <c r="I697" s="119"/>
    </row>
    <row r="698" spans="1:9" hidden="1" x14ac:dyDescent="0.2">
      <c r="A698" s="117" t="s">
        <v>111</v>
      </c>
      <c r="B698" s="113" t="s">
        <v>60</v>
      </c>
      <c r="C698" s="124">
        <f>SUMIFS('Rozpočet projektu'!$G$10:$G$4986,'Rozpočet projektu'!$I$10:$I$4986,$A698&amp;"*",'Rozpočet projektu'!$C$10:$C$4986,$B698)</f>
        <v>0</v>
      </c>
      <c r="D698" s="124" t="str">
        <f t="shared" si="21"/>
        <v/>
      </c>
      <c r="E698" s="124" t="str">
        <f t="shared" si="22"/>
        <v/>
      </c>
      <c r="F698" s="119"/>
      <c r="G698" s="119"/>
      <c r="H698" s="119"/>
      <c r="I698" s="119"/>
    </row>
    <row r="699" spans="1:9" ht="25.5" hidden="1" x14ac:dyDescent="0.2">
      <c r="A699" s="117" t="s">
        <v>111</v>
      </c>
      <c r="B699" s="113" t="s">
        <v>61</v>
      </c>
      <c r="C699" s="124">
        <f>SUMIFS('Rozpočet projektu'!$G$10:$G$4986,'Rozpočet projektu'!$I$10:$I$4986,$A699&amp;"*",'Rozpočet projektu'!$C$10:$C$4986,$B699)</f>
        <v>0</v>
      </c>
      <c r="D699" s="124" t="str">
        <f t="shared" si="21"/>
        <v/>
      </c>
      <c r="E699" s="124" t="str">
        <f t="shared" si="22"/>
        <v/>
      </c>
      <c r="F699" s="119"/>
      <c r="G699" s="119"/>
      <c r="H699" s="119"/>
      <c r="I699" s="119"/>
    </row>
    <row r="700" spans="1:9" ht="76.5" hidden="1" x14ac:dyDescent="0.2">
      <c r="A700" s="117" t="s">
        <v>111</v>
      </c>
      <c r="B700" s="113" t="s">
        <v>62</v>
      </c>
      <c r="C700" s="124">
        <f>SUMIFS('Rozpočet projektu'!$G$10:$G$4986,'Rozpočet projektu'!$I$10:$I$4986,$A700&amp;"*",'Rozpočet projektu'!$C$10:$C$4986,$B700)</f>
        <v>0</v>
      </c>
      <c r="D700" s="124" t="str">
        <f t="shared" si="21"/>
        <v/>
      </c>
      <c r="E700" s="124" t="str">
        <f t="shared" si="22"/>
        <v/>
      </c>
      <c r="F700" s="119"/>
      <c r="G700" s="119"/>
      <c r="H700" s="119"/>
      <c r="I700" s="119"/>
    </row>
    <row r="701" spans="1:9" ht="102" hidden="1" x14ac:dyDescent="0.2">
      <c r="A701" s="117" t="s">
        <v>111</v>
      </c>
      <c r="B701" s="113" t="s">
        <v>63</v>
      </c>
      <c r="C701" s="124">
        <f>SUMIFS('Rozpočet projektu'!$G$10:$G$4986,'Rozpočet projektu'!$I$10:$I$4986,$A701&amp;"*",'Rozpočet projektu'!$C$10:$C$4986,$B701)</f>
        <v>0</v>
      </c>
      <c r="D701" s="124" t="str">
        <f t="shared" si="21"/>
        <v/>
      </c>
      <c r="E701" s="124" t="str">
        <f t="shared" si="22"/>
        <v/>
      </c>
      <c r="F701" s="119"/>
      <c r="G701" s="119"/>
      <c r="H701" s="119"/>
      <c r="I701" s="119"/>
    </row>
    <row r="702" spans="1:9" ht="76.5" hidden="1" x14ac:dyDescent="0.2">
      <c r="A702" s="117" t="s">
        <v>111</v>
      </c>
      <c r="B702" s="113" t="s">
        <v>162</v>
      </c>
      <c r="C702" s="124">
        <f>SUMIFS('Rozpočet projektu'!$G$10:$G$4986,'Rozpočet projektu'!$I$10:$I$4986,$A702&amp;"*",'Rozpočet projektu'!$C$10:$C$4986,$B702)</f>
        <v>0</v>
      </c>
      <c r="D702" s="124" t="str">
        <f t="shared" si="21"/>
        <v/>
      </c>
      <c r="E702" s="124" t="str">
        <f t="shared" si="22"/>
        <v/>
      </c>
      <c r="F702" s="119"/>
      <c r="G702" s="119"/>
      <c r="H702" s="119"/>
      <c r="I702" s="119"/>
    </row>
    <row r="703" spans="1:9" ht="63.75" hidden="1" x14ac:dyDescent="0.2">
      <c r="A703" s="117" t="s">
        <v>111</v>
      </c>
      <c r="B703" s="113" t="s">
        <v>64</v>
      </c>
      <c r="C703" s="124">
        <f>SUMIFS('Rozpočet projektu'!$G$10:$G$4986,'Rozpočet projektu'!$I$10:$I$4986,$A703&amp;"*",'Rozpočet projektu'!$C$10:$C$4986,$B703)</f>
        <v>0</v>
      </c>
      <c r="D703" s="124" t="str">
        <f t="shared" si="21"/>
        <v/>
      </c>
      <c r="E703" s="124" t="str">
        <f t="shared" si="22"/>
        <v/>
      </c>
      <c r="F703" s="119"/>
      <c r="G703" s="119"/>
      <c r="H703" s="119"/>
      <c r="I703" s="119"/>
    </row>
    <row r="704" spans="1:9" ht="38.25" hidden="1" x14ac:dyDescent="0.2">
      <c r="A704" s="117" t="s">
        <v>111</v>
      </c>
      <c r="B704" s="113" t="s">
        <v>65</v>
      </c>
      <c r="C704" s="124">
        <f>SUMIFS('Rozpočet projektu'!$G$10:$G$4986,'Rozpočet projektu'!$I$10:$I$4986,$A704&amp;"*",'Rozpočet projektu'!$C$10:$C$4986,$B704)</f>
        <v>0</v>
      </c>
      <c r="D704" s="124" t="str">
        <f t="shared" si="21"/>
        <v/>
      </c>
      <c r="E704" s="124" t="str">
        <f t="shared" si="22"/>
        <v/>
      </c>
      <c r="F704" s="119"/>
      <c r="G704" s="119"/>
      <c r="H704" s="119"/>
      <c r="I704" s="119"/>
    </row>
    <row r="705" spans="1:9" ht="25.5" hidden="1" x14ac:dyDescent="0.2">
      <c r="A705" s="117" t="s">
        <v>111</v>
      </c>
      <c r="B705" s="113" t="s">
        <v>66</v>
      </c>
      <c r="C705" s="124">
        <f>SUMIFS('Rozpočet projektu'!$G$10:$G$4986,'Rozpočet projektu'!$I$10:$I$4986,$A705&amp;"*",'Rozpočet projektu'!$C$10:$C$4986,$B705)</f>
        <v>0</v>
      </c>
      <c r="D705" s="124" t="str">
        <f t="shared" si="21"/>
        <v/>
      </c>
      <c r="E705" s="124" t="str">
        <f t="shared" si="22"/>
        <v/>
      </c>
      <c r="F705" s="119"/>
      <c r="G705" s="119"/>
      <c r="H705" s="119"/>
      <c r="I705" s="119"/>
    </row>
    <row r="706" spans="1:9" ht="25.5" hidden="1" x14ac:dyDescent="0.2">
      <c r="A706" s="117" t="s">
        <v>111</v>
      </c>
      <c r="B706" s="113" t="s">
        <v>67</v>
      </c>
      <c r="C706" s="124">
        <f>SUMIFS('Rozpočet projektu'!$G$10:$G$4986,'Rozpočet projektu'!$I$10:$I$4986,$A706&amp;"*",'Rozpočet projektu'!$C$10:$C$4986,$B706)</f>
        <v>0</v>
      </c>
      <c r="D706" s="124" t="str">
        <f t="shared" si="21"/>
        <v/>
      </c>
      <c r="E706" s="124" t="str">
        <f t="shared" si="22"/>
        <v/>
      </c>
      <c r="F706" s="119"/>
      <c r="G706" s="119"/>
      <c r="H706" s="119"/>
      <c r="I706" s="119"/>
    </row>
    <row r="707" spans="1:9" ht="38.25" hidden="1" x14ac:dyDescent="0.2">
      <c r="A707" s="117" t="s">
        <v>111</v>
      </c>
      <c r="B707" s="113" t="s">
        <v>68</v>
      </c>
      <c r="C707" s="124">
        <f>SUMIFS('Rozpočet projektu'!$G$10:$G$4986,'Rozpočet projektu'!$I$10:$I$4986,$A707&amp;"*",'Rozpočet projektu'!$C$10:$C$4986,$B707)</f>
        <v>0</v>
      </c>
      <c r="D707" s="124" t="str">
        <f t="shared" si="21"/>
        <v/>
      </c>
      <c r="E707" s="124" t="str">
        <f t="shared" si="22"/>
        <v/>
      </c>
      <c r="F707" s="119"/>
      <c r="G707" s="119"/>
      <c r="H707" s="119"/>
      <c r="I707" s="119"/>
    </row>
    <row r="708" spans="1:9" hidden="1" x14ac:dyDescent="0.2">
      <c r="A708" s="117" t="s">
        <v>112</v>
      </c>
      <c r="B708" s="113" t="s">
        <v>43</v>
      </c>
      <c r="C708" s="124">
        <f>SUMIFS('Rozpočet projektu'!$G$10:$G$4986,'Rozpočet projektu'!$I$10:$I$4986,$A708&amp;"*",'Rozpočet projektu'!$C$10:$C$4986,$B708)</f>
        <v>0</v>
      </c>
      <c r="D708" s="124" t="str">
        <f t="shared" si="21"/>
        <v/>
      </c>
      <c r="E708" s="124" t="str">
        <f t="shared" si="22"/>
        <v/>
      </c>
      <c r="F708" s="119"/>
      <c r="G708" s="119"/>
      <c r="H708" s="119"/>
      <c r="I708" s="119"/>
    </row>
    <row r="709" spans="1:9" ht="25.5" hidden="1" x14ac:dyDescent="0.2">
      <c r="A709" s="117" t="s">
        <v>112</v>
      </c>
      <c r="B709" s="113" t="s">
        <v>44</v>
      </c>
      <c r="C709" s="124">
        <f>SUMIFS('Rozpočet projektu'!$G$10:$G$4986,'Rozpočet projektu'!$I$10:$I$4986,$A709&amp;"*",'Rozpočet projektu'!$C$10:$C$4986,$B709)</f>
        <v>0</v>
      </c>
      <c r="D709" s="124" t="str">
        <f t="shared" si="21"/>
        <v/>
      </c>
      <c r="E709" s="124" t="str">
        <f t="shared" si="22"/>
        <v/>
      </c>
      <c r="F709" s="119"/>
      <c r="G709" s="119"/>
      <c r="H709" s="119"/>
      <c r="I709" s="119"/>
    </row>
    <row r="710" spans="1:9" ht="38.25" hidden="1" x14ac:dyDescent="0.2">
      <c r="A710" s="117" t="s">
        <v>112</v>
      </c>
      <c r="B710" s="113" t="s">
        <v>45</v>
      </c>
      <c r="C710" s="124">
        <f>SUMIFS('Rozpočet projektu'!$G$10:$G$4986,'Rozpočet projektu'!$I$10:$I$4986,$A710&amp;"*",'Rozpočet projektu'!$C$10:$C$4986,$B710)</f>
        <v>0</v>
      </c>
      <c r="D710" s="124" t="str">
        <f t="shared" ref="D710:D773" si="23">IFERROR(IF(IF(ROUND($D$2*C710,2)&gt;($D$2*C710),ROUND($D$2*C710,2)-ROUNDUP(ROUND($D$2*C710,2)-($D$2*C710),2),ROUND($D$2*C710,2))&gt;0,IF(ROUND($D$2*C710,2)&gt;($D$2*C710),ROUND($D$2*C710,2)-ROUNDUP(ROUND($D$2*C710,2)-($D$2*C710),2),ROUND($D$2*C710,2)),""),"")</f>
        <v/>
      </c>
      <c r="E710" s="124" t="str">
        <f t="shared" si="22"/>
        <v/>
      </c>
      <c r="F710" s="119"/>
      <c r="G710" s="119"/>
      <c r="H710" s="119"/>
      <c r="I710" s="119"/>
    </row>
    <row r="711" spans="1:9" hidden="1" x14ac:dyDescent="0.2">
      <c r="A711" s="117" t="s">
        <v>112</v>
      </c>
      <c r="B711" s="113" t="s">
        <v>46</v>
      </c>
      <c r="C711" s="124">
        <f>SUMIFS('Rozpočet projektu'!$G$10:$G$4986,'Rozpočet projektu'!$I$10:$I$4986,$A711&amp;"*",'Rozpočet projektu'!$C$10:$C$4986,$B711)</f>
        <v>0</v>
      </c>
      <c r="D711" s="124" t="str">
        <f t="shared" si="23"/>
        <v/>
      </c>
      <c r="E711" s="124" t="str">
        <f t="shared" ref="E711:E774" si="24">IFERROR(C711-D711,"")</f>
        <v/>
      </c>
      <c r="F711" s="119"/>
      <c r="G711" s="119"/>
      <c r="H711" s="119"/>
      <c r="I711" s="119"/>
    </row>
    <row r="712" spans="1:9" ht="51" hidden="1" x14ac:dyDescent="0.2">
      <c r="A712" s="117" t="s">
        <v>112</v>
      </c>
      <c r="B712" s="113" t="s">
        <v>47</v>
      </c>
      <c r="C712" s="124">
        <f>SUMIFS('Rozpočet projektu'!$G$10:$G$4986,'Rozpočet projektu'!$I$10:$I$4986,$A712&amp;"*",'Rozpočet projektu'!$C$10:$C$4986,$B712)</f>
        <v>0</v>
      </c>
      <c r="D712" s="124" t="str">
        <f t="shared" si="23"/>
        <v/>
      </c>
      <c r="E712" s="124" t="str">
        <f t="shared" si="24"/>
        <v/>
      </c>
      <c r="F712" s="119"/>
      <c r="G712" s="119"/>
      <c r="H712" s="119"/>
      <c r="I712" s="119"/>
    </row>
    <row r="713" spans="1:9" ht="25.5" hidden="1" x14ac:dyDescent="0.2">
      <c r="A713" s="117" t="s">
        <v>112</v>
      </c>
      <c r="B713" s="113" t="s">
        <v>48</v>
      </c>
      <c r="C713" s="124">
        <f>SUMIFS('Rozpočet projektu'!$G$10:$G$4986,'Rozpočet projektu'!$I$10:$I$4986,$A713&amp;"*",'Rozpočet projektu'!$C$10:$C$4986,$B713)</f>
        <v>0</v>
      </c>
      <c r="D713" s="124" t="str">
        <f t="shared" si="23"/>
        <v/>
      </c>
      <c r="E713" s="124" t="str">
        <f t="shared" si="24"/>
        <v/>
      </c>
      <c r="F713" s="119"/>
      <c r="G713" s="119"/>
      <c r="H713" s="119"/>
      <c r="I713" s="119"/>
    </row>
    <row r="714" spans="1:9" hidden="1" x14ac:dyDescent="0.2">
      <c r="A714" s="117" t="s">
        <v>112</v>
      </c>
      <c r="B714" s="113" t="s">
        <v>49</v>
      </c>
      <c r="C714" s="124">
        <f>SUMIFS('Rozpočet projektu'!$G$10:$G$4986,'Rozpočet projektu'!$I$10:$I$4986,$A714&amp;"*",'Rozpočet projektu'!$C$10:$C$4986,$B714)</f>
        <v>0</v>
      </c>
      <c r="D714" s="124" t="str">
        <f t="shared" si="23"/>
        <v/>
      </c>
      <c r="E714" s="124" t="str">
        <f t="shared" si="24"/>
        <v/>
      </c>
      <c r="F714" s="119"/>
      <c r="G714" s="119"/>
      <c r="H714" s="119"/>
      <c r="I714" s="119"/>
    </row>
    <row r="715" spans="1:9" ht="38.25" hidden="1" x14ac:dyDescent="0.2">
      <c r="A715" s="117" t="s">
        <v>112</v>
      </c>
      <c r="B715" s="113" t="s">
        <v>50</v>
      </c>
      <c r="C715" s="124">
        <f>SUMIFS('Rozpočet projektu'!$G$10:$G$4986,'Rozpočet projektu'!$I$10:$I$4986,$A715&amp;"*",'Rozpočet projektu'!$C$10:$C$4986,$B715)</f>
        <v>0</v>
      </c>
      <c r="D715" s="124" t="str">
        <f t="shared" si="23"/>
        <v/>
      </c>
      <c r="E715" s="124" t="str">
        <f t="shared" si="24"/>
        <v/>
      </c>
      <c r="F715" s="119"/>
      <c r="G715" s="119"/>
      <c r="H715" s="119"/>
      <c r="I715" s="119"/>
    </row>
    <row r="716" spans="1:9" hidden="1" x14ac:dyDescent="0.2">
      <c r="A716" s="117" t="s">
        <v>112</v>
      </c>
      <c r="B716" s="113" t="s">
        <v>51</v>
      </c>
      <c r="C716" s="124">
        <f>SUMIFS('Rozpočet projektu'!$G$10:$G$4986,'Rozpočet projektu'!$I$10:$I$4986,$A716&amp;"*",'Rozpočet projektu'!$C$10:$C$4986,$B716)</f>
        <v>0</v>
      </c>
      <c r="D716" s="124" t="str">
        <f t="shared" si="23"/>
        <v/>
      </c>
      <c r="E716" s="124" t="str">
        <f t="shared" si="24"/>
        <v/>
      </c>
      <c r="F716" s="119"/>
      <c r="G716" s="119"/>
      <c r="H716" s="119"/>
      <c r="I716" s="119"/>
    </row>
    <row r="717" spans="1:9" ht="38.25" hidden="1" x14ac:dyDescent="0.2">
      <c r="A717" s="117" t="s">
        <v>112</v>
      </c>
      <c r="B717" s="113" t="s">
        <v>52</v>
      </c>
      <c r="C717" s="124">
        <f>SUMIFS('Rozpočet projektu'!$G$10:$G$4986,'Rozpočet projektu'!$I$10:$I$4986,$A717&amp;"*",'Rozpočet projektu'!$C$10:$C$4986,$B717)</f>
        <v>0</v>
      </c>
      <c r="D717" s="124" t="str">
        <f t="shared" si="23"/>
        <v/>
      </c>
      <c r="E717" s="124" t="str">
        <f t="shared" si="24"/>
        <v/>
      </c>
      <c r="F717" s="119"/>
      <c r="G717" s="119"/>
      <c r="H717" s="119"/>
      <c r="I717" s="119"/>
    </row>
    <row r="718" spans="1:9" ht="25.5" hidden="1" x14ac:dyDescent="0.2">
      <c r="A718" s="117" t="s">
        <v>112</v>
      </c>
      <c r="B718" s="113" t="s">
        <v>53</v>
      </c>
      <c r="C718" s="124">
        <f>SUMIFS('Rozpočet projektu'!$G$10:$G$4986,'Rozpočet projektu'!$I$10:$I$4986,$A718&amp;"*",'Rozpočet projektu'!$C$10:$C$4986,$B718)</f>
        <v>0</v>
      </c>
      <c r="D718" s="124" t="str">
        <f t="shared" si="23"/>
        <v/>
      </c>
      <c r="E718" s="124" t="str">
        <f t="shared" si="24"/>
        <v/>
      </c>
      <c r="F718" s="119"/>
      <c r="G718" s="119"/>
      <c r="H718" s="119"/>
      <c r="I718" s="119"/>
    </row>
    <row r="719" spans="1:9" ht="51" hidden="1" x14ac:dyDescent="0.2">
      <c r="A719" s="117" t="s">
        <v>112</v>
      </c>
      <c r="B719" s="113" t="s">
        <v>54</v>
      </c>
      <c r="C719" s="124">
        <f>SUMIFS('Rozpočet projektu'!$G$10:$G$4986,'Rozpočet projektu'!$I$10:$I$4986,$A719&amp;"*",'Rozpočet projektu'!$C$10:$C$4986,$B719)</f>
        <v>0</v>
      </c>
      <c r="D719" s="124" t="str">
        <f t="shared" si="23"/>
        <v/>
      </c>
      <c r="E719" s="124" t="str">
        <f t="shared" si="24"/>
        <v/>
      </c>
      <c r="F719" s="119"/>
      <c r="G719" s="119"/>
      <c r="H719" s="119"/>
      <c r="I719" s="119"/>
    </row>
    <row r="720" spans="1:9" ht="25.5" hidden="1" x14ac:dyDescent="0.2">
      <c r="A720" s="117" t="s">
        <v>112</v>
      </c>
      <c r="B720" s="113" t="s">
        <v>55</v>
      </c>
      <c r="C720" s="124">
        <f>SUMIFS('Rozpočet projektu'!$G$10:$G$4986,'Rozpočet projektu'!$I$10:$I$4986,$A720&amp;"*",'Rozpočet projektu'!$C$10:$C$4986,$B720)</f>
        <v>0</v>
      </c>
      <c r="D720" s="124" t="str">
        <f t="shared" si="23"/>
        <v/>
      </c>
      <c r="E720" s="124" t="str">
        <f t="shared" si="24"/>
        <v/>
      </c>
      <c r="F720" s="119"/>
      <c r="G720" s="119"/>
      <c r="H720" s="119"/>
      <c r="I720" s="119"/>
    </row>
    <row r="721" spans="1:9" ht="25.5" hidden="1" x14ac:dyDescent="0.2">
      <c r="A721" s="117" t="s">
        <v>112</v>
      </c>
      <c r="B721" s="113" t="s">
        <v>56</v>
      </c>
      <c r="C721" s="124">
        <f>SUMIFS('Rozpočet projektu'!$G$10:$G$4986,'Rozpočet projektu'!$I$10:$I$4986,$A721&amp;"*",'Rozpočet projektu'!$C$10:$C$4986,$B721)</f>
        <v>0</v>
      </c>
      <c r="D721" s="124" t="str">
        <f t="shared" si="23"/>
        <v/>
      </c>
      <c r="E721" s="124" t="str">
        <f t="shared" si="24"/>
        <v/>
      </c>
      <c r="F721" s="119"/>
      <c r="G721" s="119"/>
      <c r="H721" s="119"/>
      <c r="I721" s="119"/>
    </row>
    <row r="722" spans="1:9" hidden="1" x14ac:dyDescent="0.2">
      <c r="A722" s="117" t="s">
        <v>112</v>
      </c>
      <c r="B722" s="113" t="s">
        <v>57</v>
      </c>
      <c r="C722" s="124">
        <f>SUMIFS('Rozpočet projektu'!$G$10:$G$4986,'Rozpočet projektu'!$I$10:$I$4986,$A722&amp;"*",'Rozpočet projektu'!$C$10:$C$4986,$B722)</f>
        <v>0</v>
      </c>
      <c r="D722" s="124" t="str">
        <f t="shared" si="23"/>
        <v/>
      </c>
      <c r="E722" s="124" t="str">
        <f t="shared" si="24"/>
        <v/>
      </c>
      <c r="F722" s="119"/>
      <c r="G722" s="119"/>
      <c r="H722" s="119"/>
      <c r="I722" s="119"/>
    </row>
    <row r="723" spans="1:9" ht="25.5" hidden="1" x14ac:dyDescent="0.2">
      <c r="A723" s="117" t="s">
        <v>112</v>
      </c>
      <c r="B723" s="113" t="s">
        <v>58</v>
      </c>
      <c r="C723" s="124">
        <f>SUMIFS('Rozpočet projektu'!$G$10:$G$4986,'Rozpočet projektu'!$I$10:$I$4986,$A723&amp;"*",'Rozpočet projektu'!$C$10:$C$4986,$B723)</f>
        <v>0</v>
      </c>
      <c r="D723" s="124" t="str">
        <f t="shared" si="23"/>
        <v/>
      </c>
      <c r="E723" s="124" t="str">
        <f t="shared" si="24"/>
        <v/>
      </c>
      <c r="F723" s="119"/>
      <c r="G723" s="119"/>
      <c r="H723" s="119"/>
      <c r="I723" s="119"/>
    </row>
    <row r="724" spans="1:9" ht="25.5" hidden="1" x14ac:dyDescent="0.2">
      <c r="A724" s="117" t="s">
        <v>112</v>
      </c>
      <c r="B724" s="113" t="s">
        <v>59</v>
      </c>
      <c r="C724" s="124">
        <f>SUMIFS('Rozpočet projektu'!$G$10:$G$4986,'Rozpočet projektu'!$I$10:$I$4986,$A724&amp;"*",'Rozpočet projektu'!$C$10:$C$4986,$B724)</f>
        <v>0</v>
      </c>
      <c r="D724" s="124" t="str">
        <f t="shared" si="23"/>
        <v/>
      </c>
      <c r="E724" s="124" t="str">
        <f t="shared" si="24"/>
        <v/>
      </c>
      <c r="F724" s="119"/>
      <c r="G724" s="119"/>
      <c r="H724" s="119"/>
      <c r="I724" s="119"/>
    </row>
    <row r="725" spans="1:9" hidden="1" x14ac:dyDescent="0.2">
      <c r="A725" s="117" t="s">
        <v>112</v>
      </c>
      <c r="B725" s="113" t="s">
        <v>60</v>
      </c>
      <c r="C725" s="124">
        <f>SUMIFS('Rozpočet projektu'!$G$10:$G$4986,'Rozpočet projektu'!$I$10:$I$4986,$A725&amp;"*",'Rozpočet projektu'!$C$10:$C$4986,$B725)</f>
        <v>0</v>
      </c>
      <c r="D725" s="124" t="str">
        <f t="shared" si="23"/>
        <v/>
      </c>
      <c r="E725" s="124" t="str">
        <f t="shared" si="24"/>
        <v/>
      </c>
      <c r="F725" s="119"/>
      <c r="G725" s="119"/>
      <c r="H725" s="119"/>
      <c r="I725" s="119"/>
    </row>
    <row r="726" spans="1:9" ht="25.5" hidden="1" x14ac:dyDescent="0.2">
      <c r="A726" s="117" t="s">
        <v>112</v>
      </c>
      <c r="B726" s="113" t="s">
        <v>61</v>
      </c>
      <c r="C726" s="124">
        <f>SUMIFS('Rozpočet projektu'!$G$10:$G$4986,'Rozpočet projektu'!$I$10:$I$4986,$A726&amp;"*",'Rozpočet projektu'!$C$10:$C$4986,$B726)</f>
        <v>0</v>
      </c>
      <c r="D726" s="124" t="str">
        <f t="shared" si="23"/>
        <v/>
      </c>
      <c r="E726" s="124" t="str">
        <f t="shared" si="24"/>
        <v/>
      </c>
      <c r="F726" s="119"/>
      <c r="G726" s="119"/>
      <c r="H726" s="119"/>
      <c r="I726" s="119"/>
    </row>
    <row r="727" spans="1:9" ht="76.5" hidden="1" x14ac:dyDescent="0.2">
      <c r="A727" s="117" t="s">
        <v>112</v>
      </c>
      <c r="B727" s="113" t="s">
        <v>62</v>
      </c>
      <c r="C727" s="124">
        <f>SUMIFS('Rozpočet projektu'!$G$10:$G$4986,'Rozpočet projektu'!$I$10:$I$4986,$A727&amp;"*",'Rozpočet projektu'!$C$10:$C$4986,$B727)</f>
        <v>0</v>
      </c>
      <c r="D727" s="124" t="str">
        <f t="shared" si="23"/>
        <v/>
      </c>
      <c r="E727" s="124" t="str">
        <f t="shared" si="24"/>
        <v/>
      </c>
      <c r="F727" s="119"/>
      <c r="G727" s="119"/>
      <c r="H727" s="119"/>
      <c r="I727" s="119"/>
    </row>
    <row r="728" spans="1:9" ht="102" hidden="1" x14ac:dyDescent="0.2">
      <c r="A728" s="117" t="s">
        <v>112</v>
      </c>
      <c r="B728" s="113" t="s">
        <v>63</v>
      </c>
      <c r="C728" s="124">
        <f>SUMIFS('Rozpočet projektu'!$G$10:$G$4986,'Rozpočet projektu'!$I$10:$I$4986,$A728&amp;"*",'Rozpočet projektu'!$C$10:$C$4986,$B728)</f>
        <v>0</v>
      </c>
      <c r="D728" s="124" t="str">
        <f t="shared" si="23"/>
        <v/>
      </c>
      <c r="E728" s="124" t="str">
        <f t="shared" si="24"/>
        <v/>
      </c>
      <c r="F728" s="119"/>
      <c r="G728" s="119"/>
      <c r="H728" s="119"/>
      <c r="I728" s="119"/>
    </row>
    <row r="729" spans="1:9" ht="76.5" hidden="1" x14ac:dyDescent="0.2">
      <c r="A729" s="117" t="s">
        <v>112</v>
      </c>
      <c r="B729" s="113" t="s">
        <v>162</v>
      </c>
      <c r="C729" s="124">
        <f>SUMIFS('Rozpočet projektu'!$G$10:$G$4986,'Rozpočet projektu'!$I$10:$I$4986,$A729&amp;"*",'Rozpočet projektu'!$C$10:$C$4986,$B729)</f>
        <v>0</v>
      </c>
      <c r="D729" s="124" t="str">
        <f t="shared" si="23"/>
        <v/>
      </c>
      <c r="E729" s="124" t="str">
        <f t="shared" si="24"/>
        <v/>
      </c>
      <c r="F729" s="119"/>
      <c r="G729" s="119"/>
      <c r="H729" s="119"/>
      <c r="I729" s="119"/>
    </row>
    <row r="730" spans="1:9" ht="63.75" hidden="1" x14ac:dyDescent="0.2">
      <c r="A730" s="117" t="s">
        <v>112</v>
      </c>
      <c r="B730" s="113" t="s">
        <v>64</v>
      </c>
      <c r="C730" s="124">
        <f>SUMIFS('Rozpočet projektu'!$G$10:$G$4986,'Rozpočet projektu'!$I$10:$I$4986,$A730&amp;"*",'Rozpočet projektu'!$C$10:$C$4986,$B730)</f>
        <v>0</v>
      </c>
      <c r="D730" s="124" t="str">
        <f t="shared" si="23"/>
        <v/>
      </c>
      <c r="E730" s="124" t="str">
        <f t="shared" si="24"/>
        <v/>
      </c>
      <c r="F730" s="119"/>
      <c r="G730" s="119"/>
      <c r="H730" s="119"/>
      <c r="I730" s="119"/>
    </row>
    <row r="731" spans="1:9" ht="38.25" hidden="1" x14ac:dyDescent="0.2">
      <c r="A731" s="117" t="s">
        <v>112</v>
      </c>
      <c r="B731" s="113" t="s">
        <v>65</v>
      </c>
      <c r="C731" s="124">
        <f>SUMIFS('Rozpočet projektu'!$G$10:$G$4986,'Rozpočet projektu'!$I$10:$I$4986,$A731&amp;"*",'Rozpočet projektu'!$C$10:$C$4986,$B731)</f>
        <v>0</v>
      </c>
      <c r="D731" s="124" t="str">
        <f t="shared" si="23"/>
        <v/>
      </c>
      <c r="E731" s="124" t="str">
        <f t="shared" si="24"/>
        <v/>
      </c>
      <c r="F731" s="119"/>
      <c r="G731" s="119"/>
      <c r="H731" s="119"/>
      <c r="I731" s="119"/>
    </row>
    <row r="732" spans="1:9" ht="25.5" hidden="1" x14ac:dyDescent="0.2">
      <c r="A732" s="117" t="s">
        <v>112</v>
      </c>
      <c r="B732" s="113" t="s">
        <v>66</v>
      </c>
      <c r="C732" s="124">
        <f>SUMIFS('Rozpočet projektu'!$G$10:$G$4986,'Rozpočet projektu'!$I$10:$I$4986,$A732&amp;"*",'Rozpočet projektu'!$C$10:$C$4986,$B732)</f>
        <v>0</v>
      </c>
      <c r="D732" s="124" t="str">
        <f t="shared" si="23"/>
        <v/>
      </c>
      <c r="E732" s="124" t="str">
        <f t="shared" si="24"/>
        <v/>
      </c>
      <c r="F732" s="119"/>
      <c r="G732" s="119"/>
      <c r="H732" s="119"/>
      <c r="I732" s="119"/>
    </row>
    <row r="733" spans="1:9" ht="25.5" hidden="1" x14ac:dyDescent="0.2">
      <c r="A733" s="117" t="s">
        <v>112</v>
      </c>
      <c r="B733" s="113" t="s">
        <v>67</v>
      </c>
      <c r="C733" s="124">
        <f>SUMIFS('Rozpočet projektu'!$G$10:$G$4986,'Rozpočet projektu'!$I$10:$I$4986,$A733&amp;"*",'Rozpočet projektu'!$C$10:$C$4986,$B733)</f>
        <v>0</v>
      </c>
      <c r="D733" s="124" t="str">
        <f t="shared" si="23"/>
        <v/>
      </c>
      <c r="E733" s="124" t="str">
        <f t="shared" si="24"/>
        <v/>
      </c>
      <c r="F733" s="119"/>
      <c r="G733" s="119"/>
      <c r="H733" s="119"/>
      <c r="I733" s="119"/>
    </row>
    <row r="734" spans="1:9" ht="38.25" hidden="1" x14ac:dyDescent="0.2">
      <c r="A734" s="117" t="s">
        <v>112</v>
      </c>
      <c r="B734" s="113" t="s">
        <v>68</v>
      </c>
      <c r="C734" s="124">
        <f>SUMIFS('Rozpočet projektu'!$G$10:$G$4986,'Rozpočet projektu'!$I$10:$I$4986,$A734&amp;"*",'Rozpočet projektu'!$C$10:$C$4986,$B734)</f>
        <v>0</v>
      </c>
      <c r="D734" s="124" t="str">
        <f t="shared" si="23"/>
        <v/>
      </c>
      <c r="E734" s="124" t="str">
        <f t="shared" si="24"/>
        <v/>
      </c>
      <c r="F734" s="119"/>
      <c r="G734" s="119"/>
      <c r="H734" s="119"/>
      <c r="I734" s="119"/>
    </row>
    <row r="735" spans="1:9" hidden="1" x14ac:dyDescent="0.2">
      <c r="A735" s="117" t="s">
        <v>113</v>
      </c>
      <c r="B735" s="113" t="s">
        <v>43</v>
      </c>
      <c r="C735" s="124">
        <f>SUMIFS('Rozpočet projektu'!$G$10:$G$4986,'Rozpočet projektu'!$I$10:$I$4986,$A735&amp;"*",'Rozpočet projektu'!$C$10:$C$4986,$B735)</f>
        <v>0</v>
      </c>
      <c r="D735" s="124" t="str">
        <f t="shared" si="23"/>
        <v/>
      </c>
      <c r="E735" s="124" t="str">
        <f t="shared" si="24"/>
        <v/>
      </c>
      <c r="F735" s="119"/>
      <c r="G735" s="119"/>
      <c r="H735" s="119"/>
      <c r="I735" s="119"/>
    </row>
    <row r="736" spans="1:9" ht="25.5" hidden="1" x14ac:dyDescent="0.2">
      <c r="A736" s="117" t="s">
        <v>113</v>
      </c>
      <c r="B736" s="113" t="s">
        <v>44</v>
      </c>
      <c r="C736" s="124">
        <f>SUMIFS('Rozpočet projektu'!$G$10:$G$4986,'Rozpočet projektu'!$I$10:$I$4986,$A736&amp;"*",'Rozpočet projektu'!$C$10:$C$4986,$B736)</f>
        <v>0</v>
      </c>
      <c r="D736" s="124" t="str">
        <f t="shared" si="23"/>
        <v/>
      </c>
      <c r="E736" s="124" t="str">
        <f t="shared" si="24"/>
        <v/>
      </c>
      <c r="F736" s="119"/>
      <c r="G736" s="119"/>
      <c r="H736" s="119"/>
      <c r="I736" s="119"/>
    </row>
    <row r="737" spans="1:9" ht="38.25" hidden="1" x14ac:dyDescent="0.2">
      <c r="A737" s="117" t="s">
        <v>113</v>
      </c>
      <c r="B737" s="113" t="s">
        <v>45</v>
      </c>
      <c r="C737" s="124">
        <f>SUMIFS('Rozpočet projektu'!$G$10:$G$4986,'Rozpočet projektu'!$I$10:$I$4986,$A737&amp;"*",'Rozpočet projektu'!$C$10:$C$4986,$B737)</f>
        <v>0</v>
      </c>
      <c r="D737" s="124" t="str">
        <f t="shared" si="23"/>
        <v/>
      </c>
      <c r="E737" s="124" t="str">
        <f t="shared" si="24"/>
        <v/>
      </c>
      <c r="F737" s="119"/>
      <c r="G737" s="119"/>
      <c r="H737" s="119"/>
      <c r="I737" s="119"/>
    </row>
    <row r="738" spans="1:9" hidden="1" x14ac:dyDescent="0.2">
      <c r="A738" s="117" t="s">
        <v>113</v>
      </c>
      <c r="B738" s="113" t="s">
        <v>46</v>
      </c>
      <c r="C738" s="124">
        <f>SUMIFS('Rozpočet projektu'!$G$10:$G$4986,'Rozpočet projektu'!$I$10:$I$4986,$A738&amp;"*",'Rozpočet projektu'!$C$10:$C$4986,$B738)</f>
        <v>0</v>
      </c>
      <c r="D738" s="124" t="str">
        <f t="shared" si="23"/>
        <v/>
      </c>
      <c r="E738" s="124" t="str">
        <f t="shared" si="24"/>
        <v/>
      </c>
      <c r="F738" s="119"/>
      <c r="G738" s="119"/>
      <c r="H738" s="119"/>
      <c r="I738" s="119"/>
    </row>
    <row r="739" spans="1:9" ht="51" hidden="1" x14ac:dyDescent="0.2">
      <c r="A739" s="117" t="s">
        <v>113</v>
      </c>
      <c r="B739" s="113" t="s">
        <v>47</v>
      </c>
      <c r="C739" s="124">
        <f>SUMIFS('Rozpočet projektu'!$G$10:$G$4986,'Rozpočet projektu'!$I$10:$I$4986,$A739&amp;"*",'Rozpočet projektu'!$C$10:$C$4986,$B739)</f>
        <v>0</v>
      </c>
      <c r="D739" s="124" t="str">
        <f t="shared" si="23"/>
        <v/>
      </c>
      <c r="E739" s="124" t="str">
        <f t="shared" si="24"/>
        <v/>
      </c>
      <c r="F739" s="119"/>
      <c r="G739" s="119"/>
      <c r="H739" s="119"/>
      <c r="I739" s="119"/>
    </row>
    <row r="740" spans="1:9" ht="25.5" hidden="1" x14ac:dyDescent="0.2">
      <c r="A740" s="117" t="s">
        <v>113</v>
      </c>
      <c r="B740" s="113" t="s">
        <v>48</v>
      </c>
      <c r="C740" s="124">
        <f>SUMIFS('Rozpočet projektu'!$G$10:$G$4986,'Rozpočet projektu'!$I$10:$I$4986,$A740&amp;"*",'Rozpočet projektu'!$C$10:$C$4986,$B740)</f>
        <v>0</v>
      </c>
      <c r="D740" s="124" t="str">
        <f t="shared" si="23"/>
        <v/>
      </c>
      <c r="E740" s="124" t="str">
        <f t="shared" si="24"/>
        <v/>
      </c>
      <c r="F740" s="119"/>
      <c r="G740" s="119"/>
      <c r="H740" s="119"/>
      <c r="I740" s="119"/>
    </row>
    <row r="741" spans="1:9" hidden="1" x14ac:dyDescent="0.2">
      <c r="A741" s="117" t="s">
        <v>113</v>
      </c>
      <c r="B741" s="113" t="s">
        <v>49</v>
      </c>
      <c r="C741" s="124">
        <f>SUMIFS('Rozpočet projektu'!$G$10:$G$4986,'Rozpočet projektu'!$I$10:$I$4986,$A741&amp;"*",'Rozpočet projektu'!$C$10:$C$4986,$B741)</f>
        <v>0</v>
      </c>
      <c r="D741" s="124" t="str">
        <f t="shared" si="23"/>
        <v/>
      </c>
      <c r="E741" s="124" t="str">
        <f t="shared" si="24"/>
        <v/>
      </c>
      <c r="F741" s="119"/>
      <c r="G741" s="119"/>
      <c r="H741" s="119"/>
      <c r="I741" s="119"/>
    </row>
    <row r="742" spans="1:9" ht="38.25" hidden="1" x14ac:dyDescent="0.2">
      <c r="A742" s="117" t="s">
        <v>113</v>
      </c>
      <c r="B742" s="113" t="s">
        <v>50</v>
      </c>
      <c r="C742" s="124">
        <f>SUMIFS('Rozpočet projektu'!$G$10:$G$4986,'Rozpočet projektu'!$I$10:$I$4986,$A742&amp;"*",'Rozpočet projektu'!$C$10:$C$4986,$B742)</f>
        <v>0</v>
      </c>
      <c r="D742" s="124" t="str">
        <f t="shared" si="23"/>
        <v/>
      </c>
      <c r="E742" s="124" t="str">
        <f t="shared" si="24"/>
        <v/>
      </c>
      <c r="F742" s="119"/>
      <c r="G742" s="119"/>
      <c r="H742" s="119"/>
      <c r="I742" s="119"/>
    </row>
    <row r="743" spans="1:9" hidden="1" x14ac:dyDescent="0.2">
      <c r="A743" s="117" t="s">
        <v>113</v>
      </c>
      <c r="B743" s="113" t="s">
        <v>51</v>
      </c>
      <c r="C743" s="124">
        <f>SUMIFS('Rozpočet projektu'!$G$10:$G$4986,'Rozpočet projektu'!$I$10:$I$4986,$A743&amp;"*",'Rozpočet projektu'!$C$10:$C$4986,$B743)</f>
        <v>0</v>
      </c>
      <c r="D743" s="124" t="str">
        <f t="shared" si="23"/>
        <v/>
      </c>
      <c r="E743" s="124" t="str">
        <f t="shared" si="24"/>
        <v/>
      </c>
      <c r="F743" s="119"/>
      <c r="G743" s="119"/>
      <c r="H743" s="119"/>
      <c r="I743" s="119"/>
    </row>
    <row r="744" spans="1:9" ht="38.25" hidden="1" x14ac:dyDescent="0.2">
      <c r="A744" s="117" t="s">
        <v>113</v>
      </c>
      <c r="B744" s="113" t="s">
        <v>52</v>
      </c>
      <c r="C744" s="124">
        <f>SUMIFS('Rozpočet projektu'!$G$10:$G$4986,'Rozpočet projektu'!$I$10:$I$4986,$A744&amp;"*",'Rozpočet projektu'!$C$10:$C$4986,$B744)</f>
        <v>0</v>
      </c>
      <c r="D744" s="124" t="str">
        <f t="shared" si="23"/>
        <v/>
      </c>
      <c r="E744" s="124" t="str">
        <f t="shared" si="24"/>
        <v/>
      </c>
      <c r="F744" s="119"/>
      <c r="G744" s="119"/>
      <c r="H744" s="119"/>
      <c r="I744" s="119"/>
    </row>
    <row r="745" spans="1:9" ht="25.5" hidden="1" x14ac:dyDescent="0.2">
      <c r="A745" s="117" t="s">
        <v>113</v>
      </c>
      <c r="B745" s="113" t="s">
        <v>53</v>
      </c>
      <c r="C745" s="124">
        <f>SUMIFS('Rozpočet projektu'!$G$10:$G$4986,'Rozpočet projektu'!$I$10:$I$4986,$A745&amp;"*",'Rozpočet projektu'!$C$10:$C$4986,$B745)</f>
        <v>0</v>
      </c>
      <c r="D745" s="124" t="str">
        <f t="shared" si="23"/>
        <v/>
      </c>
      <c r="E745" s="124" t="str">
        <f t="shared" si="24"/>
        <v/>
      </c>
      <c r="F745" s="119"/>
      <c r="G745" s="119"/>
      <c r="H745" s="119"/>
      <c r="I745" s="119"/>
    </row>
    <row r="746" spans="1:9" ht="51" hidden="1" x14ac:dyDescent="0.2">
      <c r="A746" s="117" t="s">
        <v>113</v>
      </c>
      <c r="B746" s="113" t="s">
        <v>54</v>
      </c>
      <c r="C746" s="124">
        <f>SUMIFS('Rozpočet projektu'!$G$10:$G$4986,'Rozpočet projektu'!$I$10:$I$4986,$A746&amp;"*",'Rozpočet projektu'!$C$10:$C$4986,$B746)</f>
        <v>0</v>
      </c>
      <c r="D746" s="124" t="str">
        <f t="shared" si="23"/>
        <v/>
      </c>
      <c r="E746" s="124" t="str">
        <f t="shared" si="24"/>
        <v/>
      </c>
      <c r="F746" s="119"/>
      <c r="G746" s="119"/>
      <c r="H746" s="119"/>
      <c r="I746" s="119"/>
    </row>
    <row r="747" spans="1:9" ht="25.5" hidden="1" x14ac:dyDescent="0.2">
      <c r="A747" s="117" t="s">
        <v>113</v>
      </c>
      <c r="B747" s="113" t="s">
        <v>55</v>
      </c>
      <c r="C747" s="124">
        <f>SUMIFS('Rozpočet projektu'!$G$10:$G$4986,'Rozpočet projektu'!$I$10:$I$4986,$A747&amp;"*",'Rozpočet projektu'!$C$10:$C$4986,$B747)</f>
        <v>0</v>
      </c>
      <c r="D747" s="124" t="str">
        <f t="shared" si="23"/>
        <v/>
      </c>
      <c r="E747" s="124" t="str">
        <f t="shared" si="24"/>
        <v/>
      </c>
      <c r="F747" s="119"/>
      <c r="G747" s="119"/>
      <c r="H747" s="119"/>
      <c r="I747" s="119"/>
    </row>
    <row r="748" spans="1:9" ht="25.5" hidden="1" x14ac:dyDescent="0.2">
      <c r="A748" s="117" t="s">
        <v>113</v>
      </c>
      <c r="B748" s="113" t="s">
        <v>56</v>
      </c>
      <c r="C748" s="124">
        <f>SUMIFS('Rozpočet projektu'!$G$10:$G$4986,'Rozpočet projektu'!$I$10:$I$4986,$A748&amp;"*",'Rozpočet projektu'!$C$10:$C$4986,$B748)</f>
        <v>0</v>
      </c>
      <c r="D748" s="124" t="str">
        <f t="shared" si="23"/>
        <v/>
      </c>
      <c r="E748" s="124" t="str">
        <f t="shared" si="24"/>
        <v/>
      </c>
      <c r="F748" s="119"/>
      <c r="G748" s="119"/>
      <c r="H748" s="119"/>
      <c r="I748" s="119"/>
    </row>
    <row r="749" spans="1:9" hidden="1" x14ac:dyDescent="0.2">
      <c r="A749" s="117" t="s">
        <v>113</v>
      </c>
      <c r="B749" s="113" t="s">
        <v>57</v>
      </c>
      <c r="C749" s="124">
        <f>SUMIFS('Rozpočet projektu'!$G$10:$G$4986,'Rozpočet projektu'!$I$10:$I$4986,$A749&amp;"*",'Rozpočet projektu'!$C$10:$C$4986,$B749)</f>
        <v>0</v>
      </c>
      <c r="D749" s="124" t="str">
        <f t="shared" si="23"/>
        <v/>
      </c>
      <c r="E749" s="124" t="str">
        <f t="shared" si="24"/>
        <v/>
      </c>
      <c r="F749" s="119"/>
      <c r="G749" s="119"/>
      <c r="H749" s="119"/>
      <c r="I749" s="119"/>
    </row>
    <row r="750" spans="1:9" ht="25.5" hidden="1" x14ac:dyDescent="0.2">
      <c r="A750" s="117" t="s">
        <v>113</v>
      </c>
      <c r="B750" s="113" t="s">
        <v>58</v>
      </c>
      <c r="C750" s="124">
        <f>SUMIFS('Rozpočet projektu'!$G$10:$G$4986,'Rozpočet projektu'!$I$10:$I$4986,$A750&amp;"*",'Rozpočet projektu'!$C$10:$C$4986,$B750)</f>
        <v>0</v>
      </c>
      <c r="D750" s="124" t="str">
        <f t="shared" si="23"/>
        <v/>
      </c>
      <c r="E750" s="124" t="str">
        <f t="shared" si="24"/>
        <v/>
      </c>
      <c r="F750" s="119"/>
      <c r="G750" s="119"/>
      <c r="H750" s="119"/>
      <c r="I750" s="119"/>
    </row>
    <row r="751" spans="1:9" ht="25.5" hidden="1" x14ac:dyDescent="0.2">
      <c r="A751" s="117" t="s">
        <v>113</v>
      </c>
      <c r="B751" s="113" t="s">
        <v>59</v>
      </c>
      <c r="C751" s="124">
        <f>SUMIFS('Rozpočet projektu'!$G$10:$G$4986,'Rozpočet projektu'!$I$10:$I$4986,$A751&amp;"*",'Rozpočet projektu'!$C$10:$C$4986,$B751)</f>
        <v>0</v>
      </c>
      <c r="D751" s="124" t="str">
        <f t="shared" si="23"/>
        <v/>
      </c>
      <c r="E751" s="124" t="str">
        <f t="shared" si="24"/>
        <v/>
      </c>
      <c r="F751" s="119"/>
      <c r="G751" s="119"/>
      <c r="H751" s="119"/>
      <c r="I751" s="119"/>
    </row>
    <row r="752" spans="1:9" hidden="1" x14ac:dyDescent="0.2">
      <c r="A752" s="117" t="s">
        <v>113</v>
      </c>
      <c r="B752" s="113" t="s">
        <v>60</v>
      </c>
      <c r="C752" s="124">
        <f>SUMIFS('Rozpočet projektu'!$G$10:$G$4986,'Rozpočet projektu'!$I$10:$I$4986,$A752&amp;"*",'Rozpočet projektu'!$C$10:$C$4986,$B752)</f>
        <v>0</v>
      </c>
      <c r="D752" s="124" t="str">
        <f t="shared" si="23"/>
        <v/>
      </c>
      <c r="E752" s="124" t="str">
        <f t="shared" si="24"/>
        <v/>
      </c>
      <c r="F752" s="119"/>
      <c r="G752" s="119"/>
      <c r="H752" s="119"/>
      <c r="I752" s="119"/>
    </row>
    <row r="753" spans="1:9" ht="25.5" hidden="1" x14ac:dyDescent="0.2">
      <c r="A753" s="117" t="s">
        <v>113</v>
      </c>
      <c r="B753" s="113" t="s">
        <v>61</v>
      </c>
      <c r="C753" s="124">
        <f>SUMIFS('Rozpočet projektu'!$G$10:$G$4986,'Rozpočet projektu'!$I$10:$I$4986,$A753&amp;"*",'Rozpočet projektu'!$C$10:$C$4986,$B753)</f>
        <v>0</v>
      </c>
      <c r="D753" s="124" t="str">
        <f t="shared" si="23"/>
        <v/>
      </c>
      <c r="E753" s="124" t="str">
        <f t="shared" si="24"/>
        <v/>
      </c>
      <c r="F753" s="119"/>
      <c r="G753" s="119"/>
      <c r="H753" s="119"/>
      <c r="I753" s="119"/>
    </row>
    <row r="754" spans="1:9" ht="76.5" hidden="1" x14ac:dyDescent="0.2">
      <c r="A754" s="117" t="s">
        <v>113</v>
      </c>
      <c r="B754" s="113" t="s">
        <v>62</v>
      </c>
      <c r="C754" s="124">
        <f>SUMIFS('Rozpočet projektu'!$G$10:$G$4986,'Rozpočet projektu'!$I$10:$I$4986,$A754&amp;"*",'Rozpočet projektu'!$C$10:$C$4986,$B754)</f>
        <v>0</v>
      </c>
      <c r="D754" s="124" t="str">
        <f t="shared" si="23"/>
        <v/>
      </c>
      <c r="E754" s="124" t="str">
        <f t="shared" si="24"/>
        <v/>
      </c>
      <c r="F754" s="119"/>
      <c r="G754" s="119"/>
      <c r="H754" s="119"/>
      <c r="I754" s="119"/>
    </row>
    <row r="755" spans="1:9" ht="102" hidden="1" x14ac:dyDescent="0.2">
      <c r="A755" s="117" t="s">
        <v>113</v>
      </c>
      <c r="B755" s="113" t="s">
        <v>63</v>
      </c>
      <c r="C755" s="124">
        <f>SUMIFS('Rozpočet projektu'!$G$10:$G$4986,'Rozpočet projektu'!$I$10:$I$4986,$A755&amp;"*",'Rozpočet projektu'!$C$10:$C$4986,$B755)</f>
        <v>0</v>
      </c>
      <c r="D755" s="124" t="str">
        <f t="shared" si="23"/>
        <v/>
      </c>
      <c r="E755" s="124" t="str">
        <f t="shared" si="24"/>
        <v/>
      </c>
      <c r="F755" s="119"/>
      <c r="G755" s="119"/>
      <c r="H755" s="119"/>
      <c r="I755" s="119"/>
    </row>
    <row r="756" spans="1:9" ht="76.5" hidden="1" x14ac:dyDescent="0.2">
      <c r="A756" s="117" t="s">
        <v>113</v>
      </c>
      <c r="B756" s="113" t="s">
        <v>162</v>
      </c>
      <c r="C756" s="124">
        <f>SUMIFS('Rozpočet projektu'!$G$10:$G$4986,'Rozpočet projektu'!$I$10:$I$4986,$A756&amp;"*",'Rozpočet projektu'!$C$10:$C$4986,$B756)</f>
        <v>0</v>
      </c>
      <c r="D756" s="124" t="str">
        <f t="shared" si="23"/>
        <v/>
      </c>
      <c r="E756" s="124" t="str">
        <f t="shared" si="24"/>
        <v/>
      </c>
      <c r="F756" s="119"/>
      <c r="G756" s="119"/>
      <c r="H756" s="119"/>
      <c r="I756" s="119"/>
    </row>
    <row r="757" spans="1:9" ht="63.75" hidden="1" x14ac:dyDescent="0.2">
      <c r="A757" s="117" t="s">
        <v>113</v>
      </c>
      <c r="B757" s="113" t="s">
        <v>64</v>
      </c>
      <c r="C757" s="124">
        <f>SUMIFS('Rozpočet projektu'!$G$10:$G$4986,'Rozpočet projektu'!$I$10:$I$4986,$A757&amp;"*",'Rozpočet projektu'!$C$10:$C$4986,$B757)</f>
        <v>0</v>
      </c>
      <c r="D757" s="124" t="str">
        <f t="shared" si="23"/>
        <v/>
      </c>
      <c r="E757" s="124" t="str">
        <f t="shared" si="24"/>
        <v/>
      </c>
      <c r="F757" s="119"/>
      <c r="G757" s="119"/>
      <c r="H757" s="119"/>
      <c r="I757" s="119"/>
    </row>
    <row r="758" spans="1:9" ht="38.25" hidden="1" x14ac:dyDescent="0.2">
      <c r="A758" s="117" t="s">
        <v>113</v>
      </c>
      <c r="B758" s="113" t="s">
        <v>65</v>
      </c>
      <c r="C758" s="124">
        <f>SUMIFS('Rozpočet projektu'!$G$10:$G$4986,'Rozpočet projektu'!$I$10:$I$4986,$A758&amp;"*",'Rozpočet projektu'!$C$10:$C$4986,$B758)</f>
        <v>0</v>
      </c>
      <c r="D758" s="124" t="str">
        <f t="shared" si="23"/>
        <v/>
      </c>
      <c r="E758" s="124" t="str">
        <f t="shared" si="24"/>
        <v/>
      </c>
      <c r="F758" s="119"/>
      <c r="G758" s="119"/>
      <c r="H758" s="119"/>
      <c r="I758" s="119"/>
    </row>
    <row r="759" spans="1:9" ht="25.5" hidden="1" x14ac:dyDescent="0.2">
      <c r="A759" s="117" t="s">
        <v>113</v>
      </c>
      <c r="B759" s="113" t="s">
        <v>66</v>
      </c>
      <c r="C759" s="124">
        <f>SUMIFS('Rozpočet projektu'!$G$10:$G$4986,'Rozpočet projektu'!$I$10:$I$4986,$A759&amp;"*",'Rozpočet projektu'!$C$10:$C$4986,$B759)</f>
        <v>0</v>
      </c>
      <c r="D759" s="124" t="str">
        <f t="shared" si="23"/>
        <v/>
      </c>
      <c r="E759" s="124" t="str">
        <f t="shared" si="24"/>
        <v/>
      </c>
      <c r="F759" s="119"/>
      <c r="G759" s="119"/>
      <c r="H759" s="119"/>
      <c r="I759" s="119"/>
    </row>
    <row r="760" spans="1:9" ht="25.5" hidden="1" x14ac:dyDescent="0.2">
      <c r="A760" s="117" t="s">
        <v>113</v>
      </c>
      <c r="B760" s="113" t="s">
        <v>67</v>
      </c>
      <c r="C760" s="124">
        <f>SUMIFS('Rozpočet projektu'!$G$10:$G$4986,'Rozpočet projektu'!$I$10:$I$4986,$A760&amp;"*",'Rozpočet projektu'!$C$10:$C$4986,$B760)</f>
        <v>0</v>
      </c>
      <c r="D760" s="124" t="str">
        <f t="shared" si="23"/>
        <v/>
      </c>
      <c r="E760" s="124" t="str">
        <f t="shared" si="24"/>
        <v/>
      </c>
      <c r="F760" s="119"/>
      <c r="G760" s="119"/>
      <c r="H760" s="119"/>
      <c r="I760" s="119"/>
    </row>
    <row r="761" spans="1:9" ht="38.25" hidden="1" x14ac:dyDescent="0.2">
      <c r="A761" s="117" t="s">
        <v>113</v>
      </c>
      <c r="B761" s="113" t="s">
        <v>68</v>
      </c>
      <c r="C761" s="124">
        <f>SUMIFS('Rozpočet projektu'!$G$10:$G$4986,'Rozpočet projektu'!$I$10:$I$4986,$A761&amp;"*",'Rozpočet projektu'!$C$10:$C$4986,$B761)</f>
        <v>0</v>
      </c>
      <c r="D761" s="124" t="str">
        <f t="shared" si="23"/>
        <v/>
      </c>
      <c r="E761" s="124" t="str">
        <f t="shared" si="24"/>
        <v/>
      </c>
      <c r="F761" s="119"/>
      <c r="G761" s="119"/>
      <c r="H761" s="119"/>
      <c r="I761" s="119"/>
    </row>
    <row r="762" spans="1:9" hidden="1" x14ac:dyDescent="0.2">
      <c r="A762" s="117" t="s">
        <v>114</v>
      </c>
      <c r="B762" s="113" t="s">
        <v>43</v>
      </c>
      <c r="C762" s="124">
        <f>SUMIFS('Rozpočet projektu'!$G$10:$G$4986,'Rozpočet projektu'!$I$10:$I$4986,$A762&amp;"*",'Rozpočet projektu'!$C$10:$C$4986,$B762)</f>
        <v>0</v>
      </c>
      <c r="D762" s="124" t="str">
        <f t="shared" si="23"/>
        <v/>
      </c>
      <c r="E762" s="124" t="str">
        <f t="shared" si="24"/>
        <v/>
      </c>
      <c r="F762" s="119"/>
      <c r="G762" s="119"/>
      <c r="H762" s="119"/>
      <c r="I762" s="119"/>
    </row>
    <row r="763" spans="1:9" ht="25.5" hidden="1" x14ac:dyDescent="0.2">
      <c r="A763" s="117" t="s">
        <v>114</v>
      </c>
      <c r="B763" s="113" t="s">
        <v>44</v>
      </c>
      <c r="C763" s="124">
        <f>SUMIFS('Rozpočet projektu'!$G$10:$G$4986,'Rozpočet projektu'!$I$10:$I$4986,$A763&amp;"*",'Rozpočet projektu'!$C$10:$C$4986,$B763)</f>
        <v>0</v>
      </c>
      <c r="D763" s="124" t="str">
        <f t="shared" si="23"/>
        <v/>
      </c>
      <c r="E763" s="124" t="str">
        <f t="shared" si="24"/>
        <v/>
      </c>
      <c r="F763" s="119"/>
      <c r="G763" s="119"/>
      <c r="H763" s="119"/>
      <c r="I763" s="119"/>
    </row>
    <row r="764" spans="1:9" ht="38.25" hidden="1" x14ac:dyDescent="0.2">
      <c r="A764" s="117" t="s">
        <v>114</v>
      </c>
      <c r="B764" s="113" t="s">
        <v>45</v>
      </c>
      <c r="C764" s="124">
        <f>SUMIFS('Rozpočet projektu'!$G$10:$G$4986,'Rozpočet projektu'!$I$10:$I$4986,$A764&amp;"*",'Rozpočet projektu'!$C$10:$C$4986,$B764)</f>
        <v>0</v>
      </c>
      <c r="D764" s="124" t="str">
        <f t="shared" si="23"/>
        <v/>
      </c>
      <c r="E764" s="124" t="str">
        <f t="shared" si="24"/>
        <v/>
      </c>
      <c r="F764" s="119"/>
      <c r="G764" s="119"/>
      <c r="H764" s="119"/>
      <c r="I764" s="119"/>
    </row>
    <row r="765" spans="1:9" hidden="1" x14ac:dyDescent="0.2">
      <c r="A765" s="117" t="s">
        <v>114</v>
      </c>
      <c r="B765" s="113" t="s">
        <v>46</v>
      </c>
      <c r="C765" s="124">
        <f>SUMIFS('Rozpočet projektu'!$G$10:$G$4986,'Rozpočet projektu'!$I$10:$I$4986,$A765&amp;"*",'Rozpočet projektu'!$C$10:$C$4986,$B765)</f>
        <v>0</v>
      </c>
      <c r="D765" s="124" t="str">
        <f t="shared" si="23"/>
        <v/>
      </c>
      <c r="E765" s="124" t="str">
        <f t="shared" si="24"/>
        <v/>
      </c>
      <c r="F765" s="119"/>
      <c r="G765" s="119"/>
      <c r="H765" s="119"/>
      <c r="I765" s="119"/>
    </row>
    <row r="766" spans="1:9" ht="51" hidden="1" x14ac:dyDescent="0.2">
      <c r="A766" s="117" t="s">
        <v>114</v>
      </c>
      <c r="B766" s="113" t="s">
        <v>47</v>
      </c>
      <c r="C766" s="124">
        <f>SUMIFS('Rozpočet projektu'!$G$10:$G$4986,'Rozpočet projektu'!$I$10:$I$4986,$A766&amp;"*",'Rozpočet projektu'!$C$10:$C$4986,$B766)</f>
        <v>0</v>
      </c>
      <c r="D766" s="124" t="str">
        <f t="shared" si="23"/>
        <v/>
      </c>
      <c r="E766" s="124" t="str">
        <f t="shared" si="24"/>
        <v/>
      </c>
      <c r="F766" s="119"/>
      <c r="G766" s="119"/>
      <c r="H766" s="119"/>
      <c r="I766" s="119"/>
    </row>
    <row r="767" spans="1:9" ht="25.5" hidden="1" x14ac:dyDescent="0.2">
      <c r="A767" s="117" t="s">
        <v>114</v>
      </c>
      <c r="B767" s="113" t="s">
        <v>48</v>
      </c>
      <c r="C767" s="124">
        <f>SUMIFS('Rozpočet projektu'!$G$10:$G$4986,'Rozpočet projektu'!$I$10:$I$4986,$A767&amp;"*",'Rozpočet projektu'!$C$10:$C$4986,$B767)</f>
        <v>0</v>
      </c>
      <c r="D767" s="124" t="str">
        <f t="shared" si="23"/>
        <v/>
      </c>
      <c r="E767" s="124" t="str">
        <f t="shared" si="24"/>
        <v/>
      </c>
      <c r="F767" s="119"/>
      <c r="G767" s="119"/>
      <c r="H767" s="119"/>
      <c r="I767" s="119"/>
    </row>
    <row r="768" spans="1:9" hidden="1" x14ac:dyDescent="0.2">
      <c r="A768" s="117" t="s">
        <v>114</v>
      </c>
      <c r="B768" s="113" t="s">
        <v>49</v>
      </c>
      <c r="C768" s="124">
        <f>SUMIFS('Rozpočet projektu'!$G$10:$G$4986,'Rozpočet projektu'!$I$10:$I$4986,$A768&amp;"*",'Rozpočet projektu'!$C$10:$C$4986,$B768)</f>
        <v>0</v>
      </c>
      <c r="D768" s="124" t="str">
        <f t="shared" si="23"/>
        <v/>
      </c>
      <c r="E768" s="124" t="str">
        <f t="shared" si="24"/>
        <v/>
      </c>
      <c r="F768" s="119"/>
      <c r="G768" s="119"/>
      <c r="H768" s="119"/>
      <c r="I768" s="119"/>
    </row>
    <row r="769" spans="1:9" ht="38.25" hidden="1" x14ac:dyDescent="0.2">
      <c r="A769" s="117" t="s">
        <v>114</v>
      </c>
      <c r="B769" s="113" t="s">
        <v>50</v>
      </c>
      <c r="C769" s="124">
        <f>SUMIFS('Rozpočet projektu'!$G$10:$G$4986,'Rozpočet projektu'!$I$10:$I$4986,$A769&amp;"*",'Rozpočet projektu'!$C$10:$C$4986,$B769)</f>
        <v>0</v>
      </c>
      <c r="D769" s="124" t="str">
        <f t="shared" si="23"/>
        <v/>
      </c>
      <c r="E769" s="124" t="str">
        <f t="shared" si="24"/>
        <v/>
      </c>
      <c r="F769" s="119"/>
      <c r="G769" s="119"/>
      <c r="H769" s="119"/>
      <c r="I769" s="119"/>
    </row>
    <row r="770" spans="1:9" hidden="1" x14ac:dyDescent="0.2">
      <c r="A770" s="117" t="s">
        <v>114</v>
      </c>
      <c r="B770" s="113" t="s">
        <v>51</v>
      </c>
      <c r="C770" s="124">
        <f>SUMIFS('Rozpočet projektu'!$G$10:$G$4986,'Rozpočet projektu'!$I$10:$I$4986,$A770&amp;"*",'Rozpočet projektu'!$C$10:$C$4986,$B770)</f>
        <v>0</v>
      </c>
      <c r="D770" s="124" t="str">
        <f t="shared" si="23"/>
        <v/>
      </c>
      <c r="E770" s="124" t="str">
        <f t="shared" si="24"/>
        <v/>
      </c>
      <c r="F770" s="119"/>
      <c r="G770" s="119"/>
      <c r="H770" s="119"/>
      <c r="I770" s="119"/>
    </row>
    <row r="771" spans="1:9" ht="38.25" hidden="1" x14ac:dyDescent="0.2">
      <c r="A771" s="117" t="s">
        <v>114</v>
      </c>
      <c r="B771" s="113" t="s">
        <v>52</v>
      </c>
      <c r="C771" s="124">
        <f>SUMIFS('Rozpočet projektu'!$G$10:$G$4986,'Rozpočet projektu'!$I$10:$I$4986,$A771&amp;"*",'Rozpočet projektu'!$C$10:$C$4986,$B771)</f>
        <v>0</v>
      </c>
      <c r="D771" s="124" t="str">
        <f t="shared" si="23"/>
        <v/>
      </c>
      <c r="E771" s="124" t="str">
        <f t="shared" si="24"/>
        <v/>
      </c>
      <c r="F771" s="119"/>
      <c r="G771" s="119"/>
      <c r="H771" s="119"/>
      <c r="I771" s="119"/>
    </row>
    <row r="772" spans="1:9" ht="25.5" hidden="1" x14ac:dyDescent="0.2">
      <c r="A772" s="117" t="s">
        <v>114</v>
      </c>
      <c r="B772" s="113" t="s">
        <v>53</v>
      </c>
      <c r="C772" s="124">
        <f>SUMIFS('Rozpočet projektu'!$G$10:$G$4986,'Rozpočet projektu'!$I$10:$I$4986,$A772&amp;"*",'Rozpočet projektu'!$C$10:$C$4986,$B772)</f>
        <v>0</v>
      </c>
      <c r="D772" s="124" t="str">
        <f t="shared" si="23"/>
        <v/>
      </c>
      <c r="E772" s="124" t="str">
        <f t="shared" si="24"/>
        <v/>
      </c>
      <c r="F772" s="119"/>
      <c r="G772" s="119"/>
      <c r="H772" s="119"/>
      <c r="I772" s="119"/>
    </row>
    <row r="773" spans="1:9" ht="51" hidden="1" x14ac:dyDescent="0.2">
      <c r="A773" s="117" t="s">
        <v>114</v>
      </c>
      <c r="B773" s="113" t="s">
        <v>54</v>
      </c>
      <c r="C773" s="124">
        <f>SUMIFS('Rozpočet projektu'!$G$10:$G$4986,'Rozpočet projektu'!$I$10:$I$4986,$A773&amp;"*",'Rozpočet projektu'!$C$10:$C$4986,$B773)</f>
        <v>0</v>
      </c>
      <c r="D773" s="124" t="str">
        <f t="shared" si="23"/>
        <v/>
      </c>
      <c r="E773" s="124" t="str">
        <f t="shared" si="24"/>
        <v/>
      </c>
      <c r="F773" s="119"/>
      <c r="G773" s="119"/>
      <c r="H773" s="119"/>
      <c r="I773" s="119"/>
    </row>
    <row r="774" spans="1:9" ht="25.5" hidden="1" x14ac:dyDescent="0.2">
      <c r="A774" s="117" t="s">
        <v>114</v>
      </c>
      <c r="B774" s="113" t="s">
        <v>55</v>
      </c>
      <c r="C774" s="124">
        <f>SUMIFS('Rozpočet projektu'!$G$10:$G$4986,'Rozpočet projektu'!$I$10:$I$4986,$A774&amp;"*",'Rozpočet projektu'!$C$10:$C$4986,$B774)</f>
        <v>0</v>
      </c>
      <c r="D774" s="124" t="str">
        <f t="shared" ref="D774:D837" si="25">IFERROR(IF(IF(ROUND($D$2*C774,2)&gt;($D$2*C774),ROUND($D$2*C774,2)-ROUNDUP(ROUND($D$2*C774,2)-($D$2*C774),2),ROUND($D$2*C774,2))&gt;0,IF(ROUND($D$2*C774,2)&gt;($D$2*C774),ROUND($D$2*C774,2)-ROUNDUP(ROUND($D$2*C774,2)-($D$2*C774),2),ROUND($D$2*C774,2)),""),"")</f>
        <v/>
      </c>
      <c r="E774" s="124" t="str">
        <f t="shared" si="24"/>
        <v/>
      </c>
      <c r="F774" s="119"/>
      <c r="G774" s="119"/>
      <c r="H774" s="119"/>
      <c r="I774" s="119"/>
    </row>
    <row r="775" spans="1:9" ht="25.5" hidden="1" x14ac:dyDescent="0.2">
      <c r="A775" s="117" t="s">
        <v>114</v>
      </c>
      <c r="B775" s="113" t="s">
        <v>56</v>
      </c>
      <c r="C775" s="124">
        <f>SUMIFS('Rozpočet projektu'!$G$10:$G$4986,'Rozpočet projektu'!$I$10:$I$4986,$A775&amp;"*",'Rozpočet projektu'!$C$10:$C$4986,$B775)</f>
        <v>0</v>
      </c>
      <c r="D775" s="124" t="str">
        <f t="shared" si="25"/>
        <v/>
      </c>
      <c r="E775" s="124" t="str">
        <f t="shared" ref="E775:E838" si="26">IFERROR(C775-D775,"")</f>
        <v/>
      </c>
      <c r="F775" s="119"/>
      <c r="G775" s="119"/>
      <c r="H775" s="119"/>
      <c r="I775" s="119"/>
    </row>
    <row r="776" spans="1:9" hidden="1" x14ac:dyDescent="0.2">
      <c r="A776" s="117" t="s">
        <v>114</v>
      </c>
      <c r="B776" s="113" t="s">
        <v>57</v>
      </c>
      <c r="C776" s="124">
        <f>SUMIFS('Rozpočet projektu'!$G$10:$G$4986,'Rozpočet projektu'!$I$10:$I$4986,$A776&amp;"*",'Rozpočet projektu'!$C$10:$C$4986,$B776)</f>
        <v>0</v>
      </c>
      <c r="D776" s="124" t="str">
        <f t="shared" si="25"/>
        <v/>
      </c>
      <c r="E776" s="124" t="str">
        <f t="shared" si="26"/>
        <v/>
      </c>
      <c r="F776" s="119"/>
      <c r="G776" s="119"/>
      <c r="H776" s="119"/>
      <c r="I776" s="119"/>
    </row>
    <row r="777" spans="1:9" ht="25.5" hidden="1" x14ac:dyDescent="0.2">
      <c r="A777" s="117" t="s">
        <v>114</v>
      </c>
      <c r="B777" s="113" t="s">
        <v>58</v>
      </c>
      <c r="C777" s="124">
        <f>SUMIFS('Rozpočet projektu'!$G$10:$G$4986,'Rozpočet projektu'!$I$10:$I$4986,$A777&amp;"*",'Rozpočet projektu'!$C$10:$C$4986,$B777)</f>
        <v>0</v>
      </c>
      <c r="D777" s="124" t="str">
        <f t="shared" si="25"/>
        <v/>
      </c>
      <c r="E777" s="124" t="str">
        <f t="shared" si="26"/>
        <v/>
      </c>
      <c r="F777" s="119"/>
      <c r="G777" s="119"/>
      <c r="H777" s="119"/>
      <c r="I777" s="119"/>
    </row>
    <row r="778" spans="1:9" ht="25.5" hidden="1" x14ac:dyDescent="0.2">
      <c r="A778" s="117" t="s">
        <v>114</v>
      </c>
      <c r="B778" s="113" t="s">
        <v>59</v>
      </c>
      <c r="C778" s="124">
        <f>SUMIFS('Rozpočet projektu'!$G$10:$G$4986,'Rozpočet projektu'!$I$10:$I$4986,$A778&amp;"*",'Rozpočet projektu'!$C$10:$C$4986,$B778)</f>
        <v>0</v>
      </c>
      <c r="D778" s="124" t="str">
        <f t="shared" si="25"/>
        <v/>
      </c>
      <c r="E778" s="124" t="str">
        <f t="shared" si="26"/>
        <v/>
      </c>
      <c r="F778" s="119"/>
      <c r="G778" s="119"/>
      <c r="H778" s="119"/>
      <c r="I778" s="119"/>
    </row>
    <row r="779" spans="1:9" hidden="1" x14ac:dyDescent="0.2">
      <c r="A779" s="117" t="s">
        <v>114</v>
      </c>
      <c r="B779" s="113" t="s">
        <v>60</v>
      </c>
      <c r="C779" s="124">
        <f>SUMIFS('Rozpočet projektu'!$G$10:$G$4986,'Rozpočet projektu'!$I$10:$I$4986,$A779&amp;"*",'Rozpočet projektu'!$C$10:$C$4986,$B779)</f>
        <v>0</v>
      </c>
      <c r="D779" s="124" t="str">
        <f t="shared" si="25"/>
        <v/>
      </c>
      <c r="E779" s="124" t="str">
        <f t="shared" si="26"/>
        <v/>
      </c>
      <c r="F779" s="119"/>
      <c r="G779" s="119"/>
      <c r="H779" s="119"/>
      <c r="I779" s="119"/>
    </row>
    <row r="780" spans="1:9" ht="25.5" hidden="1" x14ac:dyDescent="0.2">
      <c r="A780" s="117" t="s">
        <v>114</v>
      </c>
      <c r="B780" s="113" t="s">
        <v>61</v>
      </c>
      <c r="C780" s="124">
        <f>SUMIFS('Rozpočet projektu'!$G$10:$G$4986,'Rozpočet projektu'!$I$10:$I$4986,$A780&amp;"*",'Rozpočet projektu'!$C$10:$C$4986,$B780)</f>
        <v>0</v>
      </c>
      <c r="D780" s="124" t="str">
        <f t="shared" si="25"/>
        <v/>
      </c>
      <c r="E780" s="124" t="str">
        <f t="shared" si="26"/>
        <v/>
      </c>
      <c r="F780" s="119"/>
      <c r="G780" s="119"/>
      <c r="H780" s="119"/>
      <c r="I780" s="119"/>
    </row>
    <row r="781" spans="1:9" ht="76.5" hidden="1" x14ac:dyDescent="0.2">
      <c r="A781" s="117" t="s">
        <v>114</v>
      </c>
      <c r="B781" s="113" t="s">
        <v>62</v>
      </c>
      <c r="C781" s="124">
        <f>SUMIFS('Rozpočet projektu'!$G$10:$G$4986,'Rozpočet projektu'!$I$10:$I$4986,$A781&amp;"*",'Rozpočet projektu'!$C$10:$C$4986,$B781)</f>
        <v>0</v>
      </c>
      <c r="D781" s="124" t="str">
        <f t="shared" si="25"/>
        <v/>
      </c>
      <c r="E781" s="124" t="str">
        <f t="shared" si="26"/>
        <v/>
      </c>
      <c r="F781" s="119"/>
      <c r="G781" s="119"/>
      <c r="H781" s="119"/>
      <c r="I781" s="119"/>
    </row>
    <row r="782" spans="1:9" ht="102" hidden="1" x14ac:dyDescent="0.2">
      <c r="A782" s="117" t="s">
        <v>114</v>
      </c>
      <c r="B782" s="113" t="s">
        <v>63</v>
      </c>
      <c r="C782" s="124">
        <f>SUMIFS('Rozpočet projektu'!$G$10:$G$4986,'Rozpočet projektu'!$I$10:$I$4986,$A782&amp;"*",'Rozpočet projektu'!$C$10:$C$4986,$B782)</f>
        <v>0</v>
      </c>
      <c r="D782" s="124" t="str">
        <f t="shared" si="25"/>
        <v/>
      </c>
      <c r="E782" s="124" t="str">
        <f t="shared" si="26"/>
        <v/>
      </c>
      <c r="F782" s="119"/>
      <c r="G782" s="119"/>
      <c r="H782" s="119"/>
      <c r="I782" s="119"/>
    </row>
    <row r="783" spans="1:9" ht="76.5" hidden="1" x14ac:dyDescent="0.2">
      <c r="A783" s="117" t="s">
        <v>114</v>
      </c>
      <c r="B783" s="113" t="s">
        <v>162</v>
      </c>
      <c r="C783" s="124">
        <f>SUMIFS('Rozpočet projektu'!$G$10:$G$4986,'Rozpočet projektu'!$I$10:$I$4986,$A783&amp;"*",'Rozpočet projektu'!$C$10:$C$4986,$B783)</f>
        <v>0</v>
      </c>
      <c r="D783" s="124" t="str">
        <f t="shared" si="25"/>
        <v/>
      </c>
      <c r="E783" s="124" t="str">
        <f t="shared" si="26"/>
        <v/>
      </c>
      <c r="F783" s="119"/>
      <c r="G783" s="119"/>
      <c r="H783" s="119"/>
      <c r="I783" s="119"/>
    </row>
    <row r="784" spans="1:9" ht="63.75" hidden="1" x14ac:dyDescent="0.2">
      <c r="A784" s="117" t="s">
        <v>114</v>
      </c>
      <c r="B784" s="113" t="s">
        <v>64</v>
      </c>
      <c r="C784" s="124">
        <f>SUMIFS('Rozpočet projektu'!$G$10:$G$4986,'Rozpočet projektu'!$I$10:$I$4986,$A784&amp;"*",'Rozpočet projektu'!$C$10:$C$4986,$B784)</f>
        <v>0</v>
      </c>
      <c r="D784" s="124" t="str">
        <f t="shared" si="25"/>
        <v/>
      </c>
      <c r="E784" s="124" t="str">
        <f t="shared" si="26"/>
        <v/>
      </c>
      <c r="F784" s="119"/>
      <c r="G784" s="119"/>
      <c r="H784" s="119"/>
      <c r="I784" s="119"/>
    </row>
    <row r="785" spans="1:9" ht="38.25" hidden="1" x14ac:dyDescent="0.2">
      <c r="A785" s="117" t="s">
        <v>114</v>
      </c>
      <c r="B785" s="113" t="s">
        <v>65</v>
      </c>
      <c r="C785" s="124">
        <f>SUMIFS('Rozpočet projektu'!$G$10:$G$4986,'Rozpočet projektu'!$I$10:$I$4986,$A785&amp;"*",'Rozpočet projektu'!$C$10:$C$4986,$B785)</f>
        <v>0</v>
      </c>
      <c r="D785" s="124" t="str">
        <f t="shared" si="25"/>
        <v/>
      </c>
      <c r="E785" s="124" t="str">
        <f t="shared" si="26"/>
        <v/>
      </c>
      <c r="F785" s="119"/>
      <c r="G785" s="119"/>
      <c r="H785" s="119"/>
      <c r="I785" s="119"/>
    </row>
    <row r="786" spans="1:9" ht="25.5" hidden="1" x14ac:dyDescent="0.2">
      <c r="A786" s="117" t="s">
        <v>114</v>
      </c>
      <c r="B786" s="113" t="s">
        <v>66</v>
      </c>
      <c r="C786" s="124">
        <f>SUMIFS('Rozpočet projektu'!$G$10:$G$4986,'Rozpočet projektu'!$I$10:$I$4986,$A786&amp;"*",'Rozpočet projektu'!$C$10:$C$4986,$B786)</f>
        <v>0</v>
      </c>
      <c r="D786" s="124" t="str">
        <f t="shared" si="25"/>
        <v/>
      </c>
      <c r="E786" s="124" t="str">
        <f t="shared" si="26"/>
        <v/>
      </c>
      <c r="F786" s="119"/>
      <c r="G786" s="119"/>
      <c r="H786" s="119"/>
      <c r="I786" s="119"/>
    </row>
    <row r="787" spans="1:9" ht="25.5" hidden="1" x14ac:dyDescent="0.2">
      <c r="A787" s="117" t="s">
        <v>114</v>
      </c>
      <c r="B787" s="113" t="s">
        <v>67</v>
      </c>
      <c r="C787" s="124">
        <f>SUMIFS('Rozpočet projektu'!$G$10:$G$4986,'Rozpočet projektu'!$I$10:$I$4986,$A787&amp;"*",'Rozpočet projektu'!$C$10:$C$4986,$B787)</f>
        <v>0</v>
      </c>
      <c r="D787" s="124" t="str">
        <f t="shared" si="25"/>
        <v/>
      </c>
      <c r="E787" s="124" t="str">
        <f t="shared" si="26"/>
        <v/>
      </c>
      <c r="F787" s="119"/>
      <c r="G787" s="119"/>
      <c r="H787" s="119"/>
      <c r="I787" s="119"/>
    </row>
    <row r="788" spans="1:9" ht="38.25" hidden="1" x14ac:dyDescent="0.2">
      <c r="A788" s="117" t="s">
        <v>114</v>
      </c>
      <c r="B788" s="113" t="s">
        <v>68</v>
      </c>
      <c r="C788" s="124">
        <f>SUMIFS('Rozpočet projektu'!$G$10:$G$4986,'Rozpočet projektu'!$I$10:$I$4986,$A788&amp;"*",'Rozpočet projektu'!$C$10:$C$4986,$B788)</f>
        <v>0</v>
      </c>
      <c r="D788" s="124" t="str">
        <f t="shared" si="25"/>
        <v/>
      </c>
      <c r="E788" s="124" t="str">
        <f t="shared" si="26"/>
        <v/>
      </c>
      <c r="F788" s="119"/>
      <c r="G788" s="119"/>
      <c r="H788" s="119"/>
      <c r="I788" s="119"/>
    </row>
    <row r="789" spans="1:9" hidden="1" x14ac:dyDescent="0.2">
      <c r="A789" s="117" t="s">
        <v>115</v>
      </c>
      <c r="B789" s="113" t="s">
        <v>43</v>
      </c>
      <c r="C789" s="124">
        <f>SUMIFS('Rozpočet projektu'!$G$10:$G$4986,'Rozpočet projektu'!$I$10:$I$4986,$A789&amp;"*",'Rozpočet projektu'!$C$10:$C$4986,$B789)</f>
        <v>0</v>
      </c>
      <c r="D789" s="124" t="str">
        <f t="shared" si="25"/>
        <v/>
      </c>
      <c r="E789" s="124" t="str">
        <f t="shared" si="26"/>
        <v/>
      </c>
      <c r="F789" s="119"/>
      <c r="G789" s="119"/>
      <c r="H789" s="119"/>
      <c r="I789" s="119"/>
    </row>
    <row r="790" spans="1:9" ht="25.5" hidden="1" x14ac:dyDescent="0.2">
      <c r="A790" s="117" t="s">
        <v>115</v>
      </c>
      <c r="B790" s="113" t="s">
        <v>44</v>
      </c>
      <c r="C790" s="124">
        <f>SUMIFS('Rozpočet projektu'!$G$10:$G$4986,'Rozpočet projektu'!$I$10:$I$4986,$A790&amp;"*",'Rozpočet projektu'!$C$10:$C$4986,$B790)</f>
        <v>0</v>
      </c>
      <c r="D790" s="124" t="str">
        <f t="shared" si="25"/>
        <v/>
      </c>
      <c r="E790" s="124" t="str">
        <f t="shared" si="26"/>
        <v/>
      </c>
      <c r="F790" s="119"/>
      <c r="G790" s="119"/>
      <c r="H790" s="119"/>
      <c r="I790" s="119"/>
    </row>
    <row r="791" spans="1:9" ht="38.25" hidden="1" x14ac:dyDescent="0.2">
      <c r="A791" s="117" t="s">
        <v>115</v>
      </c>
      <c r="B791" s="113" t="s">
        <v>45</v>
      </c>
      <c r="C791" s="124">
        <f>SUMIFS('Rozpočet projektu'!$G$10:$G$4986,'Rozpočet projektu'!$I$10:$I$4986,$A791&amp;"*",'Rozpočet projektu'!$C$10:$C$4986,$B791)</f>
        <v>0</v>
      </c>
      <c r="D791" s="124" t="str">
        <f t="shared" si="25"/>
        <v/>
      </c>
      <c r="E791" s="124" t="str">
        <f t="shared" si="26"/>
        <v/>
      </c>
      <c r="F791" s="119"/>
      <c r="G791" s="119"/>
      <c r="H791" s="119"/>
      <c r="I791" s="119"/>
    </row>
    <row r="792" spans="1:9" hidden="1" x14ac:dyDescent="0.2">
      <c r="A792" s="117" t="s">
        <v>115</v>
      </c>
      <c r="B792" s="113" t="s">
        <v>46</v>
      </c>
      <c r="C792" s="124">
        <f>SUMIFS('Rozpočet projektu'!$G$10:$G$4986,'Rozpočet projektu'!$I$10:$I$4986,$A792&amp;"*",'Rozpočet projektu'!$C$10:$C$4986,$B792)</f>
        <v>0</v>
      </c>
      <c r="D792" s="124" t="str">
        <f t="shared" si="25"/>
        <v/>
      </c>
      <c r="E792" s="124" t="str">
        <f t="shared" si="26"/>
        <v/>
      </c>
      <c r="F792" s="119"/>
      <c r="G792" s="119"/>
      <c r="H792" s="119"/>
      <c r="I792" s="119"/>
    </row>
    <row r="793" spans="1:9" ht="51" hidden="1" x14ac:dyDescent="0.2">
      <c r="A793" s="117" t="s">
        <v>115</v>
      </c>
      <c r="B793" s="113" t="s">
        <v>47</v>
      </c>
      <c r="C793" s="124">
        <f>SUMIFS('Rozpočet projektu'!$G$10:$G$4986,'Rozpočet projektu'!$I$10:$I$4986,$A793&amp;"*",'Rozpočet projektu'!$C$10:$C$4986,$B793)</f>
        <v>0</v>
      </c>
      <c r="D793" s="124" t="str">
        <f t="shared" si="25"/>
        <v/>
      </c>
      <c r="E793" s="124" t="str">
        <f t="shared" si="26"/>
        <v/>
      </c>
      <c r="F793" s="119"/>
      <c r="G793" s="119"/>
      <c r="H793" s="119"/>
      <c r="I793" s="119"/>
    </row>
    <row r="794" spans="1:9" ht="25.5" hidden="1" x14ac:dyDescent="0.2">
      <c r="A794" s="117" t="s">
        <v>115</v>
      </c>
      <c r="B794" s="113" t="s">
        <v>48</v>
      </c>
      <c r="C794" s="124">
        <f>SUMIFS('Rozpočet projektu'!$G$10:$G$4986,'Rozpočet projektu'!$I$10:$I$4986,$A794&amp;"*",'Rozpočet projektu'!$C$10:$C$4986,$B794)</f>
        <v>0</v>
      </c>
      <c r="D794" s="124" t="str">
        <f t="shared" si="25"/>
        <v/>
      </c>
      <c r="E794" s="124" t="str">
        <f t="shared" si="26"/>
        <v/>
      </c>
      <c r="F794" s="119"/>
      <c r="G794" s="119"/>
      <c r="H794" s="119"/>
      <c r="I794" s="119"/>
    </row>
    <row r="795" spans="1:9" hidden="1" x14ac:dyDescent="0.2">
      <c r="A795" s="117" t="s">
        <v>115</v>
      </c>
      <c r="B795" s="113" t="s">
        <v>49</v>
      </c>
      <c r="C795" s="124">
        <f>SUMIFS('Rozpočet projektu'!$G$10:$G$4986,'Rozpočet projektu'!$I$10:$I$4986,$A795&amp;"*",'Rozpočet projektu'!$C$10:$C$4986,$B795)</f>
        <v>0</v>
      </c>
      <c r="D795" s="124" t="str">
        <f t="shared" si="25"/>
        <v/>
      </c>
      <c r="E795" s="124" t="str">
        <f t="shared" si="26"/>
        <v/>
      </c>
      <c r="F795" s="119"/>
      <c r="G795" s="119"/>
      <c r="H795" s="119"/>
      <c r="I795" s="119"/>
    </row>
    <row r="796" spans="1:9" ht="38.25" hidden="1" x14ac:dyDescent="0.2">
      <c r="A796" s="117" t="s">
        <v>115</v>
      </c>
      <c r="B796" s="113" t="s">
        <v>50</v>
      </c>
      <c r="C796" s="124">
        <f>SUMIFS('Rozpočet projektu'!$G$10:$G$4986,'Rozpočet projektu'!$I$10:$I$4986,$A796&amp;"*",'Rozpočet projektu'!$C$10:$C$4986,$B796)</f>
        <v>0</v>
      </c>
      <c r="D796" s="124" t="str">
        <f t="shared" si="25"/>
        <v/>
      </c>
      <c r="E796" s="124" t="str">
        <f t="shared" si="26"/>
        <v/>
      </c>
      <c r="F796" s="119"/>
      <c r="G796" s="119"/>
      <c r="H796" s="119"/>
      <c r="I796" s="119"/>
    </row>
    <row r="797" spans="1:9" hidden="1" x14ac:dyDescent="0.2">
      <c r="A797" s="117" t="s">
        <v>115</v>
      </c>
      <c r="B797" s="113" t="s">
        <v>51</v>
      </c>
      <c r="C797" s="124">
        <f>SUMIFS('Rozpočet projektu'!$G$10:$G$4986,'Rozpočet projektu'!$I$10:$I$4986,$A797&amp;"*",'Rozpočet projektu'!$C$10:$C$4986,$B797)</f>
        <v>0</v>
      </c>
      <c r="D797" s="124" t="str">
        <f t="shared" si="25"/>
        <v/>
      </c>
      <c r="E797" s="124" t="str">
        <f t="shared" si="26"/>
        <v/>
      </c>
      <c r="F797" s="119"/>
      <c r="G797" s="119"/>
      <c r="H797" s="119"/>
      <c r="I797" s="119"/>
    </row>
    <row r="798" spans="1:9" ht="38.25" hidden="1" x14ac:dyDescent="0.2">
      <c r="A798" s="117" t="s">
        <v>115</v>
      </c>
      <c r="B798" s="113" t="s">
        <v>52</v>
      </c>
      <c r="C798" s="124">
        <f>SUMIFS('Rozpočet projektu'!$G$10:$G$4986,'Rozpočet projektu'!$I$10:$I$4986,$A798&amp;"*",'Rozpočet projektu'!$C$10:$C$4986,$B798)</f>
        <v>0</v>
      </c>
      <c r="D798" s="124" t="str">
        <f t="shared" si="25"/>
        <v/>
      </c>
      <c r="E798" s="124" t="str">
        <f t="shared" si="26"/>
        <v/>
      </c>
      <c r="F798" s="119"/>
      <c r="G798" s="119"/>
      <c r="H798" s="119"/>
      <c r="I798" s="119"/>
    </row>
    <row r="799" spans="1:9" ht="25.5" hidden="1" x14ac:dyDescent="0.2">
      <c r="A799" s="117" t="s">
        <v>115</v>
      </c>
      <c r="B799" s="113" t="s">
        <v>53</v>
      </c>
      <c r="C799" s="124">
        <f>SUMIFS('Rozpočet projektu'!$G$10:$G$4986,'Rozpočet projektu'!$I$10:$I$4986,$A799&amp;"*",'Rozpočet projektu'!$C$10:$C$4986,$B799)</f>
        <v>0</v>
      </c>
      <c r="D799" s="124" t="str">
        <f t="shared" si="25"/>
        <v/>
      </c>
      <c r="E799" s="124" t="str">
        <f t="shared" si="26"/>
        <v/>
      </c>
      <c r="F799" s="119"/>
      <c r="G799" s="119"/>
      <c r="H799" s="119"/>
      <c r="I799" s="119"/>
    </row>
    <row r="800" spans="1:9" ht="51" hidden="1" x14ac:dyDescent="0.2">
      <c r="A800" s="117" t="s">
        <v>115</v>
      </c>
      <c r="B800" s="113" t="s">
        <v>54</v>
      </c>
      <c r="C800" s="124">
        <f>SUMIFS('Rozpočet projektu'!$G$10:$G$4986,'Rozpočet projektu'!$I$10:$I$4986,$A800&amp;"*",'Rozpočet projektu'!$C$10:$C$4986,$B800)</f>
        <v>0</v>
      </c>
      <c r="D800" s="124" t="str">
        <f t="shared" si="25"/>
        <v/>
      </c>
      <c r="E800" s="124" t="str">
        <f t="shared" si="26"/>
        <v/>
      </c>
      <c r="F800" s="119"/>
      <c r="G800" s="119"/>
      <c r="H800" s="119"/>
      <c r="I800" s="119"/>
    </row>
    <row r="801" spans="1:9" ht="25.5" hidden="1" x14ac:dyDescent="0.2">
      <c r="A801" s="117" t="s">
        <v>115</v>
      </c>
      <c r="B801" s="113" t="s">
        <v>55</v>
      </c>
      <c r="C801" s="124">
        <f>SUMIFS('Rozpočet projektu'!$G$10:$G$4986,'Rozpočet projektu'!$I$10:$I$4986,$A801&amp;"*",'Rozpočet projektu'!$C$10:$C$4986,$B801)</f>
        <v>0</v>
      </c>
      <c r="D801" s="124" t="str">
        <f t="shared" si="25"/>
        <v/>
      </c>
      <c r="E801" s="124" t="str">
        <f t="shared" si="26"/>
        <v/>
      </c>
      <c r="F801" s="119"/>
      <c r="G801" s="119"/>
      <c r="H801" s="119"/>
      <c r="I801" s="119"/>
    </row>
    <row r="802" spans="1:9" ht="25.5" hidden="1" x14ac:dyDescent="0.2">
      <c r="A802" s="117" t="s">
        <v>115</v>
      </c>
      <c r="B802" s="113" t="s">
        <v>56</v>
      </c>
      <c r="C802" s="124">
        <f>SUMIFS('Rozpočet projektu'!$G$10:$G$4986,'Rozpočet projektu'!$I$10:$I$4986,$A802&amp;"*",'Rozpočet projektu'!$C$10:$C$4986,$B802)</f>
        <v>0</v>
      </c>
      <c r="D802" s="124" t="str">
        <f t="shared" si="25"/>
        <v/>
      </c>
      <c r="E802" s="124" t="str">
        <f t="shared" si="26"/>
        <v/>
      </c>
      <c r="F802" s="119"/>
      <c r="G802" s="119"/>
      <c r="H802" s="119"/>
      <c r="I802" s="119"/>
    </row>
    <row r="803" spans="1:9" hidden="1" x14ac:dyDescent="0.2">
      <c r="A803" s="117" t="s">
        <v>115</v>
      </c>
      <c r="B803" s="113" t="s">
        <v>57</v>
      </c>
      <c r="C803" s="124">
        <f>SUMIFS('Rozpočet projektu'!$G$10:$G$4986,'Rozpočet projektu'!$I$10:$I$4986,$A803&amp;"*",'Rozpočet projektu'!$C$10:$C$4986,$B803)</f>
        <v>0</v>
      </c>
      <c r="D803" s="124" t="str">
        <f t="shared" si="25"/>
        <v/>
      </c>
      <c r="E803" s="124" t="str">
        <f t="shared" si="26"/>
        <v/>
      </c>
      <c r="F803" s="119"/>
      <c r="G803" s="119"/>
      <c r="H803" s="119"/>
      <c r="I803" s="119"/>
    </row>
    <row r="804" spans="1:9" ht="25.5" hidden="1" x14ac:dyDescent="0.2">
      <c r="A804" s="117" t="s">
        <v>115</v>
      </c>
      <c r="B804" s="113" t="s">
        <v>58</v>
      </c>
      <c r="C804" s="124">
        <f>SUMIFS('Rozpočet projektu'!$G$10:$G$4986,'Rozpočet projektu'!$I$10:$I$4986,$A804&amp;"*",'Rozpočet projektu'!$C$10:$C$4986,$B804)</f>
        <v>0</v>
      </c>
      <c r="D804" s="124" t="str">
        <f t="shared" si="25"/>
        <v/>
      </c>
      <c r="E804" s="124" t="str">
        <f t="shared" si="26"/>
        <v/>
      </c>
      <c r="F804" s="119"/>
      <c r="G804" s="119"/>
      <c r="H804" s="119"/>
      <c r="I804" s="119"/>
    </row>
    <row r="805" spans="1:9" ht="25.5" hidden="1" x14ac:dyDescent="0.2">
      <c r="A805" s="117" t="s">
        <v>115</v>
      </c>
      <c r="B805" s="113" t="s">
        <v>59</v>
      </c>
      <c r="C805" s="124">
        <f>SUMIFS('Rozpočet projektu'!$G$10:$G$4986,'Rozpočet projektu'!$I$10:$I$4986,$A805&amp;"*",'Rozpočet projektu'!$C$10:$C$4986,$B805)</f>
        <v>0</v>
      </c>
      <c r="D805" s="124" t="str">
        <f t="shared" si="25"/>
        <v/>
      </c>
      <c r="E805" s="124" t="str">
        <f t="shared" si="26"/>
        <v/>
      </c>
      <c r="F805" s="119"/>
      <c r="G805" s="119"/>
      <c r="H805" s="119"/>
      <c r="I805" s="119"/>
    </row>
    <row r="806" spans="1:9" hidden="1" x14ac:dyDescent="0.2">
      <c r="A806" s="117" t="s">
        <v>115</v>
      </c>
      <c r="B806" s="113" t="s">
        <v>60</v>
      </c>
      <c r="C806" s="124">
        <f>SUMIFS('Rozpočet projektu'!$G$10:$G$4986,'Rozpočet projektu'!$I$10:$I$4986,$A806&amp;"*",'Rozpočet projektu'!$C$10:$C$4986,$B806)</f>
        <v>0</v>
      </c>
      <c r="D806" s="124" t="str">
        <f t="shared" si="25"/>
        <v/>
      </c>
      <c r="E806" s="124" t="str">
        <f t="shared" si="26"/>
        <v/>
      </c>
      <c r="F806" s="119"/>
      <c r="G806" s="119"/>
      <c r="H806" s="119"/>
      <c r="I806" s="119"/>
    </row>
    <row r="807" spans="1:9" ht="25.5" hidden="1" x14ac:dyDescent="0.2">
      <c r="A807" s="117" t="s">
        <v>115</v>
      </c>
      <c r="B807" s="113" t="s">
        <v>61</v>
      </c>
      <c r="C807" s="124">
        <f>SUMIFS('Rozpočet projektu'!$G$10:$G$4986,'Rozpočet projektu'!$I$10:$I$4986,$A807&amp;"*",'Rozpočet projektu'!$C$10:$C$4986,$B807)</f>
        <v>0</v>
      </c>
      <c r="D807" s="124" t="str">
        <f t="shared" si="25"/>
        <v/>
      </c>
      <c r="E807" s="124" t="str">
        <f t="shared" si="26"/>
        <v/>
      </c>
      <c r="F807" s="119"/>
      <c r="G807" s="119"/>
      <c r="H807" s="119"/>
      <c r="I807" s="119"/>
    </row>
    <row r="808" spans="1:9" ht="76.5" hidden="1" x14ac:dyDescent="0.2">
      <c r="A808" s="117" t="s">
        <v>115</v>
      </c>
      <c r="B808" s="113" t="s">
        <v>62</v>
      </c>
      <c r="C808" s="124">
        <f>SUMIFS('Rozpočet projektu'!$G$10:$G$4986,'Rozpočet projektu'!$I$10:$I$4986,$A808&amp;"*",'Rozpočet projektu'!$C$10:$C$4986,$B808)</f>
        <v>0</v>
      </c>
      <c r="D808" s="124" t="str">
        <f t="shared" si="25"/>
        <v/>
      </c>
      <c r="E808" s="124" t="str">
        <f t="shared" si="26"/>
        <v/>
      </c>
      <c r="F808" s="119"/>
      <c r="G808" s="119"/>
      <c r="H808" s="119"/>
      <c r="I808" s="119"/>
    </row>
    <row r="809" spans="1:9" ht="102" hidden="1" x14ac:dyDescent="0.2">
      <c r="A809" s="117" t="s">
        <v>115</v>
      </c>
      <c r="B809" s="113" t="s">
        <v>63</v>
      </c>
      <c r="C809" s="124">
        <f>SUMIFS('Rozpočet projektu'!$G$10:$G$4986,'Rozpočet projektu'!$I$10:$I$4986,$A809&amp;"*",'Rozpočet projektu'!$C$10:$C$4986,$B809)</f>
        <v>0</v>
      </c>
      <c r="D809" s="124" t="str">
        <f t="shared" si="25"/>
        <v/>
      </c>
      <c r="E809" s="124" t="str">
        <f t="shared" si="26"/>
        <v/>
      </c>
      <c r="F809" s="119"/>
      <c r="G809" s="119"/>
      <c r="H809" s="119"/>
      <c r="I809" s="119"/>
    </row>
    <row r="810" spans="1:9" ht="76.5" hidden="1" x14ac:dyDescent="0.2">
      <c r="A810" s="117" t="s">
        <v>115</v>
      </c>
      <c r="B810" s="113" t="s">
        <v>162</v>
      </c>
      <c r="C810" s="124">
        <f>SUMIFS('Rozpočet projektu'!$G$10:$G$4986,'Rozpočet projektu'!$I$10:$I$4986,$A810&amp;"*",'Rozpočet projektu'!$C$10:$C$4986,$B810)</f>
        <v>0</v>
      </c>
      <c r="D810" s="124" t="str">
        <f t="shared" si="25"/>
        <v/>
      </c>
      <c r="E810" s="124" t="str">
        <f t="shared" si="26"/>
        <v/>
      </c>
      <c r="F810" s="119"/>
      <c r="G810" s="119"/>
      <c r="H810" s="119"/>
      <c r="I810" s="119"/>
    </row>
    <row r="811" spans="1:9" ht="63.75" hidden="1" x14ac:dyDescent="0.2">
      <c r="A811" s="117" t="s">
        <v>115</v>
      </c>
      <c r="B811" s="113" t="s">
        <v>64</v>
      </c>
      <c r="C811" s="124">
        <f>SUMIFS('Rozpočet projektu'!$G$10:$G$4986,'Rozpočet projektu'!$I$10:$I$4986,$A811&amp;"*",'Rozpočet projektu'!$C$10:$C$4986,$B811)</f>
        <v>0</v>
      </c>
      <c r="D811" s="124" t="str">
        <f t="shared" si="25"/>
        <v/>
      </c>
      <c r="E811" s="124" t="str">
        <f t="shared" si="26"/>
        <v/>
      </c>
      <c r="F811" s="119"/>
      <c r="G811" s="119"/>
      <c r="H811" s="119"/>
      <c r="I811" s="119"/>
    </row>
    <row r="812" spans="1:9" ht="38.25" hidden="1" x14ac:dyDescent="0.2">
      <c r="A812" s="117" t="s">
        <v>115</v>
      </c>
      <c r="B812" s="113" t="s">
        <v>65</v>
      </c>
      <c r="C812" s="124">
        <f>SUMIFS('Rozpočet projektu'!$G$10:$G$4986,'Rozpočet projektu'!$I$10:$I$4986,$A812&amp;"*",'Rozpočet projektu'!$C$10:$C$4986,$B812)</f>
        <v>0</v>
      </c>
      <c r="D812" s="124" t="str">
        <f t="shared" si="25"/>
        <v/>
      </c>
      <c r="E812" s="124" t="str">
        <f t="shared" si="26"/>
        <v/>
      </c>
      <c r="F812" s="119"/>
      <c r="G812" s="119"/>
      <c r="H812" s="119"/>
      <c r="I812" s="119"/>
    </row>
    <row r="813" spans="1:9" ht="25.5" hidden="1" x14ac:dyDescent="0.2">
      <c r="A813" s="117" t="s">
        <v>115</v>
      </c>
      <c r="B813" s="113" t="s">
        <v>66</v>
      </c>
      <c r="C813" s="124">
        <f>SUMIFS('Rozpočet projektu'!$G$10:$G$4986,'Rozpočet projektu'!$I$10:$I$4986,$A813&amp;"*",'Rozpočet projektu'!$C$10:$C$4986,$B813)</f>
        <v>0</v>
      </c>
      <c r="D813" s="124" t="str">
        <f t="shared" si="25"/>
        <v/>
      </c>
      <c r="E813" s="124" t="str">
        <f t="shared" si="26"/>
        <v/>
      </c>
      <c r="F813" s="119"/>
      <c r="G813" s="119"/>
      <c r="H813" s="119"/>
      <c r="I813" s="119"/>
    </row>
    <row r="814" spans="1:9" ht="25.5" hidden="1" x14ac:dyDescent="0.2">
      <c r="A814" s="117" t="s">
        <v>115</v>
      </c>
      <c r="B814" s="113" t="s">
        <v>67</v>
      </c>
      <c r="C814" s="124">
        <f>SUMIFS('Rozpočet projektu'!$G$10:$G$4986,'Rozpočet projektu'!$I$10:$I$4986,$A814&amp;"*",'Rozpočet projektu'!$C$10:$C$4986,$B814)</f>
        <v>0</v>
      </c>
      <c r="D814" s="124" t="str">
        <f t="shared" si="25"/>
        <v/>
      </c>
      <c r="E814" s="124" t="str">
        <f t="shared" si="26"/>
        <v/>
      </c>
      <c r="F814" s="119"/>
      <c r="G814" s="119"/>
      <c r="H814" s="119"/>
      <c r="I814" s="119"/>
    </row>
    <row r="815" spans="1:9" ht="38.25" hidden="1" x14ac:dyDescent="0.2">
      <c r="A815" s="117" t="s">
        <v>115</v>
      </c>
      <c r="B815" s="113" t="s">
        <v>68</v>
      </c>
      <c r="C815" s="124">
        <f>SUMIFS('Rozpočet projektu'!$G$10:$G$4986,'Rozpočet projektu'!$I$10:$I$4986,$A815&amp;"*",'Rozpočet projektu'!$C$10:$C$4986,$B815)</f>
        <v>0</v>
      </c>
      <c r="D815" s="124" t="str">
        <f t="shared" si="25"/>
        <v/>
      </c>
      <c r="E815" s="124" t="str">
        <f t="shared" si="26"/>
        <v/>
      </c>
      <c r="F815" s="119"/>
      <c r="G815" s="119"/>
      <c r="H815" s="119"/>
      <c r="I815" s="119"/>
    </row>
    <row r="816" spans="1:9" hidden="1" x14ac:dyDescent="0.2">
      <c r="A816" s="117" t="s">
        <v>116</v>
      </c>
      <c r="B816" s="113" t="s">
        <v>43</v>
      </c>
      <c r="C816" s="124">
        <f>SUMIFS('Rozpočet projektu'!$G$10:$G$4986,'Rozpočet projektu'!$I$10:$I$4986,$A816&amp;"*",'Rozpočet projektu'!$C$10:$C$4986,$B816)</f>
        <v>0</v>
      </c>
      <c r="D816" s="124" t="str">
        <f t="shared" si="25"/>
        <v/>
      </c>
      <c r="E816" s="124" t="str">
        <f t="shared" si="26"/>
        <v/>
      </c>
      <c r="F816" s="119"/>
      <c r="G816" s="119"/>
      <c r="H816" s="119"/>
      <c r="I816" s="119"/>
    </row>
    <row r="817" spans="1:9" ht="25.5" hidden="1" x14ac:dyDescent="0.2">
      <c r="A817" s="117" t="s">
        <v>116</v>
      </c>
      <c r="B817" s="113" t="s">
        <v>44</v>
      </c>
      <c r="C817" s="124">
        <f>SUMIFS('Rozpočet projektu'!$G$10:$G$4986,'Rozpočet projektu'!$I$10:$I$4986,$A817&amp;"*",'Rozpočet projektu'!$C$10:$C$4986,$B817)</f>
        <v>0</v>
      </c>
      <c r="D817" s="124" t="str">
        <f t="shared" si="25"/>
        <v/>
      </c>
      <c r="E817" s="124" t="str">
        <f t="shared" si="26"/>
        <v/>
      </c>
      <c r="F817" s="119"/>
      <c r="G817" s="119"/>
      <c r="H817" s="119"/>
      <c r="I817" s="119"/>
    </row>
    <row r="818" spans="1:9" ht="38.25" hidden="1" x14ac:dyDescent="0.2">
      <c r="A818" s="117" t="s">
        <v>116</v>
      </c>
      <c r="B818" s="113" t="s">
        <v>45</v>
      </c>
      <c r="C818" s="124">
        <f>SUMIFS('Rozpočet projektu'!$G$10:$G$4986,'Rozpočet projektu'!$I$10:$I$4986,$A818&amp;"*",'Rozpočet projektu'!$C$10:$C$4986,$B818)</f>
        <v>0</v>
      </c>
      <c r="D818" s="124" t="str">
        <f t="shared" si="25"/>
        <v/>
      </c>
      <c r="E818" s="124" t="str">
        <f t="shared" si="26"/>
        <v/>
      </c>
      <c r="F818" s="119"/>
      <c r="G818" s="119"/>
      <c r="H818" s="119"/>
      <c r="I818" s="119"/>
    </row>
    <row r="819" spans="1:9" hidden="1" x14ac:dyDescent="0.2">
      <c r="A819" s="117" t="s">
        <v>116</v>
      </c>
      <c r="B819" s="113" t="s">
        <v>46</v>
      </c>
      <c r="C819" s="124">
        <f>SUMIFS('Rozpočet projektu'!$G$10:$G$4986,'Rozpočet projektu'!$I$10:$I$4986,$A819&amp;"*",'Rozpočet projektu'!$C$10:$C$4986,$B819)</f>
        <v>0</v>
      </c>
      <c r="D819" s="124" t="str">
        <f t="shared" si="25"/>
        <v/>
      </c>
      <c r="E819" s="124" t="str">
        <f t="shared" si="26"/>
        <v/>
      </c>
      <c r="F819" s="119"/>
      <c r="G819" s="119"/>
      <c r="H819" s="119"/>
      <c r="I819" s="119"/>
    </row>
    <row r="820" spans="1:9" ht="51" hidden="1" x14ac:dyDescent="0.2">
      <c r="A820" s="117" t="s">
        <v>116</v>
      </c>
      <c r="B820" s="113" t="s">
        <v>47</v>
      </c>
      <c r="C820" s="124">
        <f>SUMIFS('Rozpočet projektu'!$G$10:$G$4986,'Rozpočet projektu'!$I$10:$I$4986,$A820&amp;"*",'Rozpočet projektu'!$C$10:$C$4986,$B820)</f>
        <v>0</v>
      </c>
      <c r="D820" s="124" t="str">
        <f t="shared" si="25"/>
        <v/>
      </c>
      <c r="E820" s="124" t="str">
        <f t="shared" si="26"/>
        <v/>
      </c>
      <c r="F820" s="119"/>
      <c r="G820" s="119"/>
      <c r="H820" s="119"/>
      <c r="I820" s="119"/>
    </row>
    <row r="821" spans="1:9" ht="25.5" hidden="1" x14ac:dyDescent="0.2">
      <c r="A821" s="117" t="s">
        <v>116</v>
      </c>
      <c r="B821" s="113" t="s">
        <v>48</v>
      </c>
      <c r="C821" s="124">
        <f>SUMIFS('Rozpočet projektu'!$G$10:$G$4986,'Rozpočet projektu'!$I$10:$I$4986,$A821&amp;"*",'Rozpočet projektu'!$C$10:$C$4986,$B821)</f>
        <v>0</v>
      </c>
      <c r="D821" s="124" t="str">
        <f t="shared" si="25"/>
        <v/>
      </c>
      <c r="E821" s="124" t="str">
        <f t="shared" si="26"/>
        <v/>
      </c>
      <c r="F821" s="119"/>
      <c r="G821" s="119"/>
      <c r="H821" s="119"/>
      <c r="I821" s="119"/>
    </row>
    <row r="822" spans="1:9" hidden="1" x14ac:dyDescent="0.2">
      <c r="A822" s="117" t="s">
        <v>116</v>
      </c>
      <c r="B822" s="113" t="s">
        <v>49</v>
      </c>
      <c r="C822" s="124">
        <f>SUMIFS('Rozpočet projektu'!$G$10:$G$4986,'Rozpočet projektu'!$I$10:$I$4986,$A822&amp;"*",'Rozpočet projektu'!$C$10:$C$4986,$B822)</f>
        <v>0</v>
      </c>
      <c r="D822" s="124" t="str">
        <f t="shared" si="25"/>
        <v/>
      </c>
      <c r="E822" s="124" t="str">
        <f t="shared" si="26"/>
        <v/>
      </c>
      <c r="F822" s="119"/>
      <c r="G822" s="119"/>
      <c r="H822" s="119"/>
      <c r="I822" s="119"/>
    </row>
    <row r="823" spans="1:9" ht="38.25" hidden="1" x14ac:dyDescent="0.2">
      <c r="A823" s="117" t="s">
        <v>116</v>
      </c>
      <c r="B823" s="113" t="s">
        <v>50</v>
      </c>
      <c r="C823" s="124">
        <f>SUMIFS('Rozpočet projektu'!$G$10:$G$4986,'Rozpočet projektu'!$I$10:$I$4986,$A823&amp;"*",'Rozpočet projektu'!$C$10:$C$4986,$B823)</f>
        <v>0</v>
      </c>
      <c r="D823" s="124" t="str">
        <f t="shared" si="25"/>
        <v/>
      </c>
      <c r="E823" s="124" t="str">
        <f t="shared" si="26"/>
        <v/>
      </c>
      <c r="F823" s="119"/>
      <c r="G823" s="119"/>
      <c r="H823" s="119"/>
      <c r="I823" s="119"/>
    </row>
    <row r="824" spans="1:9" hidden="1" x14ac:dyDescent="0.2">
      <c r="A824" s="117" t="s">
        <v>116</v>
      </c>
      <c r="B824" s="113" t="s">
        <v>51</v>
      </c>
      <c r="C824" s="124">
        <f>SUMIFS('Rozpočet projektu'!$G$10:$G$4986,'Rozpočet projektu'!$I$10:$I$4986,$A824&amp;"*",'Rozpočet projektu'!$C$10:$C$4986,$B824)</f>
        <v>0</v>
      </c>
      <c r="D824" s="124" t="str">
        <f t="shared" si="25"/>
        <v/>
      </c>
      <c r="E824" s="124" t="str">
        <f t="shared" si="26"/>
        <v/>
      </c>
      <c r="F824" s="119"/>
      <c r="G824" s="119"/>
      <c r="H824" s="119"/>
      <c r="I824" s="119"/>
    </row>
    <row r="825" spans="1:9" ht="38.25" hidden="1" x14ac:dyDescent="0.2">
      <c r="A825" s="117" t="s">
        <v>116</v>
      </c>
      <c r="B825" s="113" t="s">
        <v>52</v>
      </c>
      <c r="C825" s="124">
        <f>SUMIFS('Rozpočet projektu'!$G$10:$G$4986,'Rozpočet projektu'!$I$10:$I$4986,$A825&amp;"*",'Rozpočet projektu'!$C$10:$C$4986,$B825)</f>
        <v>0</v>
      </c>
      <c r="D825" s="124" t="str">
        <f t="shared" si="25"/>
        <v/>
      </c>
      <c r="E825" s="124" t="str">
        <f t="shared" si="26"/>
        <v/>
      </c>
      <c r="F825" s="119"/>
      <c r="G825" s="119"/>
      <c r="H825" s="119"/>
      <c r="I825" s="119"/>
    </row>
    <row r="826" spans="1:9" ht="25.5" hidden="1" x14ac:dyDescent="0.2">
      <c r="A826" s="117" t="s">
        <v>116</v>
      </c>
      <c r="B826" s="113" t="s">
        <v>53</v>
      </c>
      <c r="C826" s="124">
        <f>SUMIFS('Rozpočet projektu'!$G$10:$G$4986,'Rozpočet projektu'!$I$10:$I$4986,$A826&amp;"*",'Rozpočet projektu'!$C$10:$C$4986,$B826)</f>
        <v>0</v>
      </c>
      <c r="D826" s="124" t="str">
        <f t="shared" si="25"/>
        <v/>
      </c>
      <c r="E826" s="124" t="str">
        <f t="shared" si="26"/>
        <v/>
      </c>
      <c r="F826" s="119"/>
      <c r="G826" s="119"/>
      <c r="H826" s="119"/>
      <c r="I826" s="119"/>
    </row>
    <row r="827" spans="1:9" ht="51" hidden="1" x14ac:dyDescent="0.2">
      <c r="A827" s="117" t="s">
        <v>116</v>
      </c>
      <c r="B827" s="113" t="s">
        <v>54</v>
      </c>
      <c r="C827" s="124">
        <f>SUMIFS('Rozpočet projektu'!$G$10:$G$4986,'Rozpočet projektu'!$I$10:$I$4986,$A827&amp;"*",'Rozpočet projektu'!$C$10:$C$4986,$B827)</f>
        <v>0</v>
      </c>
      <c r="D827" s="124" t="str">
        <f t="shared" si="25"/>
        <v/>
      </c>
      <c r="E827" s="124" t="str">
        <f t="shared" si="26"/>
        <v/>
      </c>
      <c r="F827" s="119"/>
      <c r="G827" s="119"/>
      <c r="H827" s="119"/>
      <c r="I827" s="119"/>
    </row>
    <row r="828" spans="1:9" ht="25.5" hidden="1" x14ac:dyDescent="0.2">
      <c r="A828" s="117" t="s">
        <v>116</v>
      </c>
      <c r="B828" s="113" t="s">
        <v>55</v>
      </c>
      <c r="C828" s="124">
        <f>SUMIFS('Rozpočet projektu'!$G$10:$G$4986,'Rozpočet projektu'!$I$10:$I$4986,$A828&amp;"*",'Rozpočet projektu'!$C$10:$C$4986,$B828)</f>
        <v>0</v>
      </c>
      <c r="D828" s="124" t="str">
        <f t="shared" si="25"/>
        <v/>
      </c>
      <c r="E828" s="124" t="str">
        <f t="shared" si="26"/>
        <v/>
      </c>
      <c r="F828" s="119"/>
      <c r="G828" s="119"/>
      <c r="H828" s="119"/>
      <c r="I828" s="119"/>
    </row>
    <row r="829" spans="1:9" ht="25.5" hidden="1" x14ac:dyDescent="0.2">
      <c r="A829" s="117" t="s">
        <v>116</v>
      </c>
      <c r="B829" s="113" t="s">
        <v>56</v>
      </c>
      <c r="C829" s="124">
        <f>SUMIFS('Rozpočet projektu'!$G$10:$G$4986,'Rozpočet projektu'!$I$10:$I$4986,$A829&amp;"*",'Rozpočet projektu'!$C$10:$C$4986,$B829)</f>
        <v>0</v>
      </c>
      <c r="D829" s="124" t="str">
        <f t="shared" si="25"/>
        <v/>
      </c>
      <c r="E829" s="124" t="str">
        <f t="shared" si="26"/>
        <v/>
      </c>
      <c r="F829" s="119"/>
      <c r="G829" s="119"/>
      <c r="H829" s="119"/>
      <c r="I829" s="119"/>
    </row>
    <row r="830" spans="1:9" hidden="1" x14ac:dyDescent="0.2">
      <c r="A830" s="117" t="s">
        <v>116</v>
      </c>
      <c r="B830" s="113" t="s">
        <v>57</v>
      </c>
      <c r="C830" s="124">
        <f>SUMIFS('Rozpočet projektu'!$G$10:$G$4986,'Rozpočet projektu'!$I$10:$I$4986,$A830&amp;"*",'Rozpočet projektu'!$C$10:$C$4986,$B830)</f>
        <v>0</v>
      </c>
      <c r="D830" s="124" t="str">
        <f t="shared" si="25"/>
        <v/>
      </c>
      <c r="E830" s="124" t="str">
        <f t="shared" si="26"/>
        <v/>
      </c>
      <c r="F830" s="119"/>
      <c r="G830" s="119"/>
      <c r="H830" s="119"/>
      <c r="I830" s="119"/>
    </row>
    <row r="831" spans="1:9" ht="25.5" hidden="1" x14ac:dyDescent="0.2">
      <c r="A831" s="117" t="s">
        <v>116</v>
      </c>
      <c r="B831" s="113" t="s">
        <v>58</v>
      </c>
      <c r="C831" s="124">
        <f>SUMIFS('Rozpočet projektu'!$G$10:$G$4986,'Rozpočet projektu'!$I$10:$I$4986,$A831&amp;"*",'Rozpočet projektu'!$C$10:$C$4986,$B831)</f>
        <v>0</v>
      </c>
      <c r="D831" s="124" t="str">
        <f t="shared" si="25"/>
        <v/>
      </c>
      <c r="E831" s="124" t="str">
        <f t="shared" si="26"/>
        <v/>
      </c>
      <c r="F831" s="119"/>
      <c r="G831" s="119"/>
      <c r="H831" s="119"/>
      <c r="I831" s="119"/>
    </row>
    <row r="832" spans="1:9" ht="25.5" hidden="1" x14ac:dyDescent="0.2">
      <c r="A832" s="117" t="s">
        <v>116</v>
      </c>
      <c r="B832" s="113" t="s">
        <v>59</v>
      </c>
      <c r="C832" s="124">
        <f>SUMIFS('Rozpočet projektu'!$G$10:$G$4986,'Rozpočet projektu'!$I$10:$I$4986,$A832&amp;"*",'Rozpočet projektu'!$C$10:$C$4986,$B832)</f>
        <v>0</v>
      </c>
      <c r="D832" s="124" t="str">
        <f t="shared" si="25"/>
        <v/>
      </c>
      <c r="E832" s="124" t="str">
        <f t="shared" si="26"/>
        <v/>
      </c>
      <c r="F832" s="119"/>
      <c r="G832" s="119"/>
      <c r="H832" s="119"/>
      <c r="I832" s="119"/>
    </row>
    <row r="833" spans="1:9" hidden="1" x14ac:dyDescent="0.2">
      <c r="A833" s="117" t="s">
        <v>116</v>
      </c>
      <c r="B833" s="113" t="s">
        <v>60</v>
      </c>
      <c r="C833" s="124">
        <f>SUMIFS('Rozpočet projektu'!$G$10:$G$4986,'Rozpočet projektu'!$I$10:$I$4986,$A833&amp;"*",'Rozpočet projektu'!$C$10:$C$4986,$B833)</f>
        <v>0</v>
      </c>
      <c r="D833" s="124" t="str">
        <f t="shared" si="25"/>
        <v/>
      </c>
      <c r="E833" s="124" t="str">
        <f t="shared" si="26"/>
        <v/>
      </c>
      <c r="F833" s="119"/>
      <c r="G833" s="119"/>
      <c r="H833" s="119"/>
      <c r="I833" s="119"/>
    </row>
    <row r="834" spans="1:9" ht="25.5" hidden="1" x14ac:dyDescent="0.2">
      <c r="A834" s="117" t="s">
        <v>116</v>
      </c>
      <c r="B834" s="113" t="s">
        <v>61</v>
      </c>
      <c r="C834" s="124">
        <f>SUMIFS('Rozpočet projektu'!$G$10:$G$4986,'Rozpočet projektu'!$I$10:$I$4986,$A834&amp;"*",'Rozpočet projektu'!$C$10:$C$4986,$B834)</f>
        <v>0</v>
      </c>
      <c r="D834" s="124" t="str">
        <f t="shared" si="25"/>
        <v/>
      </c>
      <c r="E834" s="124" t="str">
        <f t="shared" si="26"/>
        <v/>
      </c>
      <c r="F834" s="119"/>
      <c r="G834" s="119"/>
      <c r="H834" s="119"/>
      <c r="I834" s="119"/>
    </row>
    <row r="835" spans="1:9" ht="76.5" hidden="1" x14ac:dyDescent="0.2">
      <c r="A835" s="117" t="s">
        <v>116</v>
      </c>
      <c r="B835" s="113" t="s">
        <v>62</v>
      </c>
      <c r="C835" s="124">
        <f>SUMIFS('Rozpočet projektu'!$G$10:$G$4986,'Rozpočet projektu'!$I$10:$I$4986,$A835&amp;"*",'Rozpočet projektu'!$C$10:$C$4986,$B835)</f>
        <v>0</v>
      </c>
      <c r="D835" s="124" t="str">
        <f t="shared" si="25"/>
        <v/>
      </c>
      <c r="E835" s="124" t="str">
        <f t="shared" si="26"/>
        <v/>
      </c>
      <c r="F835" s="119"/>
      <c r="G835" s="119"/>
      <c r="H835" s="119"/>
      <c r="I835" s="119"/>
    </row>
    <row r="836" spans="1:9" ht="102" hidden="1" x14ac:dyDescent="0.2">
      <c r="A836" s="117" t="s">
        <v>116</v>
      </c>
      <c r="B836" s="113" t="s">
        <v>63</v>
      </c>
      <c r="C836" s="124">
        <f>SUMIFS('Rozpočet projektu'!$G$10:$G$4986,'Rozpočet projektu'!$I$10:$I$4986,$A836&amp;"*",'Rozpočet projektu'!$C$10:$C$4986,$B836)</f>
        <v>0</v>
      </c>
      <c r="D836" s="124" t="str">
        <f t="shared" si="25"/>
        <v/>
      </c>
      <c r="E836" s="124" t="str">
        <f t="shared" si="26"/>
        <v/>
      </c>
      <c r="F836" s="119"/>
      <c r="G836" s="119"/>
      <c r="H836" s="119"/>
      <c r="I836" s="119"/>
    </row>
    <row r="837" spans="1:9" ht="76.5" hidden="1" x14ac:dyDescent="0.2">
      <c r="A837" s="117" t="s">
        <v>116</v>
      </c>
      <c r="B837" s="113" t="s">
        <v>162</v>
      </c>
      <c r="C837" s="124">
        <f>SUMIFS('Rozpočet projektu'!$G$10:$G$4986,'Rozpočet projektu'!$I$10:$I$4986,$A837&amp;"*",'Rozpočet projektu'!$C$10:$C$4986,$B837)</f>
        <v>0</v>
      </c>
      <c r="D837" s="124" t="str">
        <f t="shared" si="25"/>
        <v/>
      </c>
      <c r="E837" s="124" t="str">
        <f t="shared" si="26"/>
        <v/>
      </c>
      <c r="F837" s="119"/>
      <c r="G837" s="119"/>
      <c r="H837" s="119"/>
      <c r="I837" s="119"/>
    </row>
    <row r="838" spans="1:9" ht="63.75" hidden="1" x14ac:dyDescent="0.2">
      <c r="A838" s="117" t="s">
        <v>116</v>
      </c>
      <c r="B838" s="113" t="s">
        <v>64</v>
      </c>
      <c r="C838" s="124">
        <f>SUMIFS('Rozpočet projektu'!$G$10:$G$4986,'Rozpočet projektu'!$I$10:$I$4986,$A838&amp;"*",'Rozpočet projektu'!$C$10:$C$4986,$B838)</f>
        <v>0</v>
      </c>
      <c r="D838" s="124" t="str">
        <f t="shared" ref="D838:D901" si="27">IFERROR(IF(IF(ROUND($D$2*C838,2)&gt;($D$2*C838),ROUND($D$2*C838,2)-ROUNDUP(ROUND($D$2*C838,2)-($D$2*C838),2),ROUND($D$2*C838,2))&gt;0,IF(ROUND($D$2*C838,2)&gt;($D$2*C838),ROUND($D$2*C838,2)-ROUNDUP(ROUND($D$2*C838,2)-($D$2*C838),2),ROUND($D$2*C838,2)),""),"")</f>
        <v/>
      </c>
      <c r="E838" s="124" t="str">
        <f t="shared" si="26"/>
        <v/>
      </c>
      <c r="F838" s="119"/>
      <c r="G838" s="119"/>
      <c r="H838" s="119"/>
      <c r="I838" s="119"/>
    </row>
    <row r="839" spans="1:9" ht="38.25" hidden="1" x14ac:dyDescent="0.2">
      <c r="A839" s="117" t="s">
        <v>116</v>
      </c>
      <c r="B839" s="113" t="s">
        <v>65</v>
      </c>
      <c r="C839" s="124">
        <f>SUMIFS('Rozpočet projektu'!$G$10:$G$4986,'Rozpočet projektu'!$I$10:$I$4986,$A839&amp;"*",'Rozpočet projektu'!$C$10:$C$4986,$B839)</f>
        <v>0</v>
      </c>
      <c r="D839" s="124" t="str">
        <f t="shared" si="27"/>
        <v/>
      </c>
      <c r="E839" s="124" t="str">
        <f t="shared" ref="E839:E902" si="28">IFERROR(C839-D839,"")</f>
        <v/>
      </c>
      <c r="F839" s="119"/>
      <c r="G839" s="119"/>
      <c r="H839" s="119"/>
      <c r="I839" s="119"/>
    </row>
    <row r="840" spans="1:9" ht="25.5" hidden="1" x14ac:dyDescent="0.2">
      <c r="A840" s="117" t="s">
        <v>116</v>
      </c>
      <c r="B840" s="113" t="s">
        <v>66</v>
      </c>
      <c r="C840" s="124">
        <f>SUMIFS('Rozpočet projektu'!$G$10:$G$4986,'Rozpočet projektu'!$I$10:$I$4986,$A840&amp;"*",'Rozpočet projektu'!$C$10:$C$4986,$B840)</f>
        <v>0</v>
      </c>
      <c r="D840" s="124" t="str">
        <f t="shared" si="27"/>
        <v/>
      </c>
      <c r="E840" s="124" t="str">
        <f t="shared" si="28"/>
        <v/>
      </c>
      <c r="F840" s="119"/>
      <c r="G840" s="119"/>
      <c r="H840" s="119"/>
      <c r="I840" s="119"/>
    </row>
    <row r="841" spans="1:9" ht="25.5" hidden="1" x14ac:dyDescent="0.2">
      <c r="A841" s="117" t="s">
        <v>116</v>
      </c>
      <c r="B841" s="113" t="s">
        <v>67</v>
      </c>
      <c r="C841" s="124">
        <f>SUMIFS('Rozpočet projektu'!$G$10:$G$4986,'Rozpočet projektu'!$I$10:$I$4986,$A841&amp;"*",'Rozpočet projektu'!$C$10:$C$4986,$B841)</f>
        <v>0</v>
      </c>
      <c r="D841" s="124" t="str">
        <f t="shared" si="27"/>
        <v/>
      </c>
      <c r="E841" s="124" t="str">
        <f t="shared" si="28"/>
        <v/>
      </c>
      <c r="F841" s="119"/>
      <c r="G841" s="119"/>
      <c r="H841" s="119"/>
      <c r="I841" s="119"/>
    </row>
    <row r="842" spans="1:9" ht="38.25" hidden="1" x14ac:dyDescent="0.2">
      <c r="A842" s="117" t="s">
        <v>116</v>
      </c>
      <c r="B842" s="113" t="s">
        <v>68</v>
      </c>
      <c r="C842" s="124">
        <f>SUMIFS('Rozpočet projektu'!$G$10:$G$4986,'Rozpočet projektu'!$I$10:$I$4986,$A842&amp;"*",'Rozpočet projektu'!$C$10:$C$4986,$B842)</f>
        <v>0</v>
      </c>
      <c r="D842" s="124" t="str">
        <f t="shared" si="27"/>
        <v/>
      </c>
      <c r="E842" s="124" t="str">
        <f t="shared" si="28"/>
        <v/>
      </c>
      <c r="F842" s="119"/>
      <c r="G842" s="119"/>
      <c r="H842" s="119"/>
      <c r="I842" s="119"/>
    </row>
    <row r="843" spans="1:9" hidden="1" x14ac:dyDescent="0.2">
      <c r="A843" s="117" t="s">
        <v>117</v>
      </c>
      <c r="B843" s="113" t="s">
        <v>43</v>
      </c>
      <c r="C843" s="124">
        <f>SUMIFS('Rozpočet projektu'!$G$10:$G$4986,'Rozpočet projektu'!$I$10:$I$4986,$A843&amp;"*",'Rozpočet projektu'!$C$10:$C$4986,$B843)</f>
        <v>0</v>
      </c>
      <c r="D843" s="124" t="str">
        <f t="shared" si="27"/>
        <v/>
      </c>
      <c r="E843" s="124" t="str">
        <f t="shared" si="28"/>
        <v/>
      </c>
      <c r="F843" s="119"/>
      <c r="G843" s="119"/>
      <c r="H843" s="119"/>
      <c r="I843" s="119"/>
    </row>
    <row r="844" spans="1:9" ht="25.5" hidden="1" x14ac:dyDescent="0.2">
      <c r="A844" s="117" t="s">
        <v>117</v>
      </c>
      <c r="B844" s="113" t="s">
        <v>44</v>
      </c>
      <c r="C844" s="124">
        <f>SUMIFS('Rozpočet projektu'!$G$10:$G$4986,'Rozpočet projektu'!$I$10:$I$4986,$A844&amp;"*",'Rozpočet projektu'!$C$10:$C$4986,$B844)</f>
        <v>0</v>
      </c>
      <c r="D844" s="124" t="str">
        <f t="shared" si="27"/>
        <v/>
      </c>
      <c r="E844" s="124" t="str">
        <f t="shared" si="28"/>
        <v/>
      </c>
      <c r="F844" s="119"/>
      <c r="G844" s="119"/>
      <c r="H844" s="119"/>
      <c r="I844" s="119"/>
    </row>
    <row r="845" spans="1:9" ht="38.25" hidden="1" x14ac:dyDescent="0.2">
      <c r="A845" s="117" t="s">
        <v>117</v>
      </c>
      <c r="B845" s="113" t="s">
        <v>45</v>
      </c>
      <c r="C845" s="124">
        <f>SUMIFS('Rozpočet projektu'!$G$10:$G$4986,'Rozpočet projektu'!$I$10:$I$4986,$A845&amp;"*",'Rozpočet projektu'!$C$10:$C$4986,$B845)</f>
        <v>0</v>
      </c>
      <c r="D845" s="124" t="str">
        <f t="shared" si="27"/>
        <v/>
      </c>
      <c r="E845" s="124" t="str">
        <f t="shared" si="28"/>
        <v/>
      </c>
      <c r="F845" s="119"/>
      <c r="G845" s="119"/>
      <c r="H845" s="119"/>
      <c r="I845" s="119"/>
    </row>
    <row r="846" spans="1:9" hidden="1" x14ac:dyDescent="0.2">
      <c r="A846" s="117" t="s">
        <v>117</v>
      </c>
      <c r="B846" s="113" t="s">
        <v>46</v>
      </c>
      <c r="C846" s="124">
        <f>SUMIFS('Rozpočet projektu'!$G$10:$G$4986,'Rozpočet projektu'!$I$10:$I$4986,$A846&amp;"*",'Rozpočet projektu'!$C$10:$C$4986,$B846)</f>
        <v>0</v>
      </c>
      <c r="D846" s="124" t="str">
        <f t="shared" si="27"/>
        <v/>
      </c>
      <c r="E846" s="124" t="str">
        <f t="shared" si="28"/>
        <v/>
      </c>
      <c r="F846" s="119"/>
      <c r="G846" s="119"/>
      <c r="H846" s="119"/>
      <c r="I846" s="119"/>
    </row>
    <row r="847" spans="1:9" ht="51" hidden="1" x14ac:dyDescent="0.2">
      <c r="A847" s="117" t="s">
        <v>117</v>
      </c>
      <c r="B847" s="113" t="s">
        <v>47</v>
      </c>
      <c r="C847" s="124">
        <f>SUMIFS('Rozpočet projektu'!$G$10:$G$4986,'Rozpočet projektu'!$I$10:$I$4986,$A847&amp;"*",'Rozpočet projektu'!$C$10:$C$4986,$B847)</f>
        <v>0</v>
      </c>
      <c r="D847" s="124" t="str">
        <f t="shared" si="27"/>
        <v/>
      </c>
      <c r="E847" s="124" t="str">
        <f t="shared" si="28"/>
        <v/>
      </c>
      <c r="F847" s="119"/>
      <c r="G847" s="119"/>
      <c r="H847" s="119"/>
      <c r="I847" s="119"/>
    </row>
    <row r="848" spans="1:9" ht="25.5" hidden="1" x14ac:dyDescent="0.2">
      <c r="A848" s="117" t="s">
        <v>117</v>
      </c>
      <c r="B848" s="113" t="s">
        <v>48</v>
      </c>
      <c r="C848" s="124">
        <f>SUMIFS('Rozpočet projektu'!$G$10:$G$4986,'Rozpočet projektu'!$I$10:$I$4986,$A848&amp;"*",'Rozpočet projektu'!$C$10:$C$4986,$B848)</f>
        <v>0</v>
      </c>
      <c r="D848" s="124" t="str">
        <f t="shared" si="27"/>
        <v/>
      </c>
      <c r="E848" s="124" t="str">
        <f t="shared" si="28"/>
        <v/>
      </c>
      <c r="F848" s="119"/>
      <c r="G848" s="119"/>
      <c r="H848" s="119"/>
      <c r="I848" s="119"/>
    </row>
    <row r="849" spans="1:9" hidden="1" x14ac:dyDescent="0.2">
      <c r="A849" s="117" t="s">
        <v>117</v>
      </c>
      <c r="B849" s="113" t="s">
        <v>49</v>
      </c>
      <c r="C849" s="124">
        <f>SUMIFS('Rozpočet projektu'!$G$10:$G$4986,'Rozpočet projektu'!$I$10:$I$4986,$A849&amp;"*",'Rozpočet projektu'!$C$10:$C$4986,$B849)</f>
        <v>0</v>
      </c>
      <c r="D849" s="124" t="str">
        <f t="shared" si="27"/>
        <v/>
      </c>
      <c r="E849" s="124" t="str">
        <f t="shared" si="28"/>
        <v/>
      </c>
      <c r="F849" s="119"/>
      <c r="G849" s="119"/>
      <c r="H849" s="119"/>
      <c r="I849" s="119"/>
    </row>
    <row r="850" spans="1:9" ht="38.25" hidden="1" x14ac:dyDescent="0.2">
      <c r="A850" s="117" t="s">
        <v>117</v>
      </c>
      <c r="B850" s="113" t="s">
        <v>50</v>
      </c>
      <c r="C850" s="124">
        <f>SUMIFS('Rozpočet projektu'!$G$10:$G$4986,'Rozpočet projektu'!$I$10:$I$4986,$A850&amp;"*",'Rozpočet projektu'!$C$10:$C$4986,$B850)</f>
        <v>0</v>
      </c>
      <c r="D850" s="124" t="str">
        <f t="shared" si="27"/>
        <v/>
      </c>
      <c r="E850" s="124" t="str">
        <f t="shared" si="28"/>
        <v/>
      </c>
      <c r="F850" s="119"/>
      <c r="G850" s="119"/>
      <c r="H850" s="119"/>
      <c r="I850" s="119"/>
    </row>
    <row r="851" spans="1:9" hidden="1" x14ac:dyDescent="0.2">
      <c r="A851" s="117" t="s">
        <v>117</v>
      </c>
      <c r="B851" s="113" t="s">
        <v>51</v>
      </c>
      <c r="C851" s="124">
        <f>SUMIFS('Rozpočet projektu'!$G$10:$G$4986,'Rozpočet projektu'!$I$10:$I$4986,$A851&amp;"*",'Rozpočet projektu'!$C$10:$C$4986,$B851)</f>
        <v>0</v>
      </c>
      <c r="D851" s="124" t="str">
        <f t="shared" si="27"/>
        <v/>
      </c>
      <c r="E851" s="124" t="str">
        <f t="shared" si="28"/>
        <v/>
      </c>
      <c r="F851" s="119"/>
      <c r="G851" s="119"/>
      <c r="H851" s="119"/>
      <c r="I851" s="119"/>
    </row>
    <row r="852" spans="1:9" ht="38.25" hidden="1" x14ac:dyDescent="0.2">
      <c r="A852" s="117" t="s">
        <v>117</v>
      </c>
      <c r="B852" s="113" t="s">
        <v>52</v>
      </c>
      <c r="C852" s="124">
        <f>SUMIFS('Rozpočet projektu'!$G$10:$G$4986,'Rozpočet projektu'!$I$10:$I$4986,$A852&amp;"*",'Rozpočet projektu'!$C$10:$C$4986,$B852)</f>
        <v>0</v>
      </c>
      <c r="D852" s="124" t="str">
        <f t="shared" si="27"/>
        <v/>
      </c>
      <c r="E852" s="124" t="str">
        <f t="shared" si="28"/>
        <v/>
      </c>
      <c r="F852" s="119"/>
      <c r="G852" s="119"/>
      <c r="H852" s="119"/>
      <c r="I852" s="119"/>
    </row>
    <row r="853" spans="1:9" ht="25.5" hidden="1" x14ac:dyDescent="0.2">
      <c r="A853" s="117" t="s">
        <v>117</v>
      </c>
      <c r="B853" s="113" t="s">
        <v>53</v>
      </c>
      <c r="C853" s="124">
        <f>SUMIFS('Rozpočet projektu'!$G$10:$G$4986,'Rozpočet projektu'!$I$10:$I$4986,$A853&amp;"*",'Rozpočet projektu'!$C$10:$C$4986,$B853)</f>
        <v>0</v>
      </c>
      <c r="D853" s="124" t="str">
        <f t="shared" si="27"/>
        <v/>
      </c>
      <c r="E853" s="124" t="str">
        <f t="shared" si="28"/>
        <v/>
      </c>
      <c r="F853" s="119"/>
      <c r="G853" s="119"/>
      <c r="H853" s="119"/>
      <c r="I853" s="119"/>
    </row>
    <row r="854" spans="1:9" ht="51" hidden="1" x14ac:dyDescent="0.2">
      <c r="A854" s="117" t="s">
        <v>117</v>
      </c>
      <c r="B854" s="113" t="s">
        <v>54</v>
      </c>
      <c r="C854" s="124">
        <f>SUMIFS('Rozpočet projektu'!$G$10:$G$4986,'Rozpočet projektu'!$I$10:$I$4986,$A854&amp;"*",'Rozpočet projektu'!$C$10:$C$4986,$B854)</f>
        <v>0</v>
      </c>
      <c r="D854" s="124" t="str">
        <f t="shared" si="27"/>
        <v/>
      </c>
      <c r="E854" s="124" t="str">
        <f t="shared" si="28"/>
        <v/>
      </c>
      <c r="F854" s="119"/>
      <c r="G854" s="119"/>
      <c r="H854" s="119"/>
      <c r="I854" s="119"/>
    </row>
    <row r="855" spans="1:9" ht="25.5" hidden="1" x14ac:dyDescent="0.2">
      <c r="A855" s="117" t="s">
        <v>117</v>
      </c>
      <c r="B855" s="113" t="s">
        <v>55</v>
      </c>
      <c r="C855" s="124">
        <f>SUMIFS('Rozpočet projektu'!$G$10:$G$4986,'Rozpočet projektu'!$I$10:$I$4986,$A855&amp;"*",'Rozpočet projektu'!$C$10:$C$4986,$B855)</f>
        <v>0</v>
      </c>
      <c r="D855" s="124" t="str">
        <f t="shared" si="27"/>
        <v/>
      </c>
      <c r="E855" s="124" t="str">
        <f t="shared" si="28"/>
        <v/>
      </c>
      <c r="F855" s="119"/>
      <c r="G855" s="119"/>
      <c r="H855" s="119"/>
      <c r="I855" s="119"/>
    </row>
    <row r="856" spans="1:9" ht="25.5" hidden="1" x14ac:dyDescent="0.2">
      <c r="A856" s="117" t="s">
        <v>117</v>
      </c>
      <c r="B856" s="113" t="s">
        <v>56</v>
      </c>
      <c r="C856" s="124">
        <f>SUMIFS('Rozpočet projektu'!$G$10:$G$4986,'Rozpočet projektu'!$I$10:$I$4986,$A856&amp;"*",'Rozpočet projektu'!$C$10:$C$4986,$B856)</f>
        <v>0</v>
      </c>
      <c r="D856" s="124" t="str">
        <f t="shared" si="27"/>
        <v/>
      </c>
      <c r="E856" s="124" t="str">
        <f t="shared" si="28"/>
        <v/>
      </c>
      <c r="F856" s="119"/>
      <c r="G856" s="119"/>
      <c r="H856" s="119"/>
      <c r="I856" s="119"/>
    </row>
    <row r="857" spans="1:9" hidden="1" x14ac:dyDescent="0.2">
      <c r="A857" s="117" t="s">
        <v>117</v>
      </c>
      <c r="B857" s="113" t="s">
        <v>57</v>
      </c>
      <c r="C857" s="124">
        <f>SUMIFS('Rozpočet projektu'!$G$10:$G$4986,'Rozpočet projektu'!$I$10:$I$4986,$A857&amp;"*",'Rozpočet projektu'!$C$10:$C$4986,$B857)</f>
        <v>0</v>
      </c>
      <c r="D857" s="124" t="str">
        <f t="shared" si="27"/>
        <v/>
      </c>
      <c r="E857" s="124" t="str">
        <f t="shared" si="28"/>
        <v/>
      </c>
      <c r="F857" s="119"/>
      <c r="G857" s="119"/>
      <c r="H857" s="119"/>
      <c r="I857" s="119"/>
    </row>
    <row r="858" spans="1:9" ht="25.5" hidden="1" x14ac:dyDescent="0.2">
      <c r="A858" s="117" t="s">
        <v>117</v>
      </c>
      <c r="B858" s="113" t="s">
        <v>58</v>
      </c>
      <c r="C858" s="124">
        <f>SUMIFS('Rozpočet projektu'!$G$10:$G$4986,'Rozpočet projektu'!$I$10:$I$4986,$A858&amp;"*",'Rozpočet projektu'!$C$10:$C$4986,$B858)</f>
        <v>0</v>
      </c>
      <c r="D858" s="124" t="str">
        <f t="shared" si="27"/>
        <v/>
      </c>
      <c r="E858" s="124" t="str">
        <f t="shared" si="28"/>
        <v/>
      </c>
      <c r="F858" s="119"/>
      <c r="G858" s="119"/>
      <c r="H858" s="119"/>
      <c r="I858" s="119"/>
    </row>
    <row r="859" spans="1:9" ht="25.5" hidden="1" x14ac:dyDescent="0.2">
      <c r="A859" s="117" t="s">
        <v>117</v>
      </c>
      <c r="B859" s="113" t="s">
        <v>59</v>
      </c>
      <c r="C859" s="124">
        <f>SUMIFS('Rozpočet projektu'!$G$10:$G$4986,'Rozpočet projektu'!$I$10:$I$4986,$A859&amp;"*",'Rozpočet projektu'!$C$10:$C$4986,$B859)</f>
        <v>0</v>
      </c>
      <c r="D859" s="124" t="str">
        <f t="shared" si="27"/>
        <v/>
      </c>
      <c r="E859" s="124" t="str">
        <f t="shared" si="28"/>
        <v/>
      </c>
      <c r="F859" s="119"/>
      <c r="G859" s="119"/>
      <c r="H859" s="119"/>
      <c r="I859" s="119"/>
    </row>
    <row r="860" spans="1:9" hidden="1" x14ac:dyDescent="0.2">
      <c r="A860" s="117" t="s">
        <v>117</v>
      </c>
      <c r="B860" s="113" t="s">
        <v>60</v>
      </c>
      <c r="C860" s="124">
        <f>SUMIFS('Rozpočet projektu'!$G$10:$G$4986,'Rozpočet projektu'!$I$10:$I$4986,$A860&amp;"*",'Rozpočet projektu'!$C$10:$C$4986,$B860)</f>
        <v>0</v>
      </c>
      <c r="D860" s="124" t="str">
        <f t="shared" si="27"/>
        <v/>
      </c>
      <c r="E860" s="124" t="str">
        <f t="shared" si="28"/>
        <v/>
      </c>
      <c r="F860" s="119"/>
      <c r="G860" s="119"/>
      <c r="H860" s="119"/>
      <c r="I860" s="119"/>
    </row>
    <row r="861" spans="1:9" ht="25.5" hidden="1" x14ac:dyDescent="0.2">
      <c r="A861" s="117" t="s">
        <v>117</v>
      </c>
      <c r="B861" s="113" t="s">
        <v>61</v>
      </c>
      <c r="C861" s="124">
        <f>SUMIFS('Rozpočet projektu'!$G$10:$G$4986,'Rozpočet projektu'!$I$10:$I$4986,$A861&amp;"*",'Rozpočet projektu'!$C$10:$C$4986,$B861)</f>
        <v>0</v>
      </c>
      <c r="D861" s="124" t="str">
        <f t="shared" si="27"/>
        <v/>
      </c>
      <c r="E861" s="124" t="str">
        <f t="shared" si="28"/>
        <v/>
      </c>
      <c r="F861" s="119"/>
      <c r="G861" s="119"/>
      <c r="H861" s="119"/>
      <c r="I861" s="119"/>
    </row>
    <row r="862" spans="1:9" ht="76.5" hidden="1" x14ac:dyDescent="0.2">
      <c r="A862" s="117" t="s">
        <v>117</v>
      </c>
      <c r="B862" s="113" t="s">
        <v>62</v>
      </c>
      <c r="C862" s="124">
        <f>SUMIFS('Rozpočet projektu'!$G$10:$G$4986,'Rozpočet projektu'!$I$10:$I$4986,$A862&amp;"*",'Rozpočet projektu'!$C$10:$C$4986,$B862)</f>
        <v>0</v>
      </c>
      <c r="D862" s="124" t="str">
        <f t="shared" si="27"/>
        <v/>
      </c>
      <c r="E862" s="124" t="str">
        <f t="shared" si="28"/>
        <v/>
      </c>
      <c r="F862" s="119"/>
      <c r="G862" s="119"/>
      <c r="H862" s="119"/>
      <c r="I862" s="119"/>
    </row>
    <row r="863" spans="1:9" ht="102" hidden="1" x14ac:dyDescent="0.2">
      <c r="A863" s="117" t="s">
        <v>117</v>
      </c>
      <c r="B863" s="113" t="s">
        <v>63</v>
      </c>
      <c r="C863" s="124">
        <f>SUMIFS('Rozpočet projektu'!$G$10:$G$4986,'Rozpočet projektu'!$I$10:$I$4986,$A863&amp;"*",'Rozpočet projektu'!$C$10:$C$4986,$B863)</f>
        <v>0</v>
      </c>
      <c r="D863" s="124" t="str">
        <f t="shared" si="27"/>
        <v/>
      </c>
      <c r="E863" s="124" t="str">
        <f t="shared" si="28"/>
        <v/>
      </c>
      <c r="F863" s="119"/>
      <c r="G863" s="119"/>
      <c r="H863" s="119"/>
      <c r="I863" s="119"/>
    </row>
    <row r="864" spans="1:9" ht="76.5" hidden="1" x14ac:dyDescent="0.2">
      <c r="A864" s="117" t="s">
        <v>117</v>
      </c>
      <c r="B864" s="113" t="s">
        <v>162</v>
      </c>
      <c r="C864" s="124">
        <f>SUMIFS('Rozpočet projektu'!$G$10:$G$4986,'Rozpočet projektu'!$I$10:$I$4986,$A864&amp;"*",'Rozpočet projektu'!$C$10:$C$4986,$B864)</f>
        <v>0</v>
      </c>
      <c r="D864" s="124" t="str">
        <f t="shared" si="27"/>
        <v/>
      </c>
      <c r="E864" s="124" t="str">
        <f t="shared" si="28"/>
        <v/>
      </c>
      <c r="F864" s="119"/>
      <c r="G864" s="119"/>
      <c r="H864" s="119"/>
      <c r="I864" s="119"/>
    </row>
    <row r="865" spans="1:9" ht="63.75" hidden="1" x14ac:dyDescent="0.2">
      <c r="A865" s="117" t="s">
        <v>117</v>
      </c>
      <c r="B865" s="113" t="s">
        <v>64</v>
      </c>
      <c r="C865" s="124">
        <f>SUMIFS('Rozpočet projektu'!$G$10:$G$4986,'Rozpočet projektu'!$I$10:$I$4986,$A865&amp;"*",'Rozpočet projektu'!$C$10:$C$4986,$B865)</f>
        <v>0</v>
      </c>
      <c r="D865" s="124" t="str">
        <f t="shared" si="27"/>
        <v/>
      </c>
      <c r="E865" s="124" t="str">
        <f t="shared" si="28"/>
        <v/>
      </c>
      <c r="F865" s="119"/>
      <c r="G865" s="119"/>
      <c r="H865" s="119"/>
      <c r="I865" s="119"/>
    </row>
    <row r="866" spans="1:9" ht="38.25" hidden="1" x14ac:dyDescent="0.2">
      <c r="A866" s="117" t="s">
        <v>117</v>
      </c>
      <c r="B866" s="113" t="s">
        <v>65</v>
      </c>
      <c r="C866" s="124">
        <f>SUMIFS('Rozpočet projektu'!$G$10:$G$4986,'Rozpočet projektu'!$I$10:$I$4986,$A866&amp;"*",'Rozpočet projektu'!$C$10:$C$4986,$B866)</f>
        <v>0</v>
      </c>
      <c r="D866" s="124" t="str">
        <f t="shared" si="27"/>
        <v/>
      </c>
      <c r="E866" s="124" t="str">
        <f t="shared" si="28"/>
        <v/>
      </c>
      <c r="F866" s="119"/>
      <c r="G866" s="119"/>
      <c r="H866" s="119"/>
      <c r="I866" s="119"/>
    </row>
    <row r="867" spans="1:9" ht="25.5" hidden="1" x14ac:dyDescent="0.2">
      <c r="A867" s="117" t="s">
        <v>117</v>
      </c>
      <c r="B867" s="113" t="s">
        <v>66</v>
      </c>
      <c r="C867" s="124">
        <f>SUMIFS('Rozpočet projektu'!$G$10:$G$4986,'Rozpočet projektu'!$I$10:$I$4986,$A867&amp;"*",'Rozpočet projektu'!$C$10:$C$4986,$B867)</f>
        <v>0</v>
      </c>
      <c r="D867" s="124" t="str">
        <f t="shared" si="27"/>
        <v/>
      </c>
      <c r="E867" s="124" t="str">
        <f t="shared" si="28"/>
        <v/>
      </c>
      <c r="F867" s="119"/>
      <c r="G867" s="119"/>
      <c r="H867" s="119"/>
      <c r="I867" s="119"/>
    </row>
    <row r="868" spans="1:9" ht="25.5" hidden="1" x14ac:dyDescent="0.2">
      <c r="A868" s="117" t="s">
        <v>117</v>
      </c>
      <c r="B868" s="113" t="s">
        <v>67</v>
      </c>
      <c r="C868" s="124">
        <f>SUMIFS('Rozpočet projektu'!$G$10:$G$4986,'Rozpočet projektu'!$I$10:$I$4986,$A868&amp;"*",'Rozpočet projektu'!$C$10:$C$4986,$B868)</f>
        <v>0</v>
      </c>
      <c r="D868" s="124" t="str">
        <f t="shared" si="27"/>
        <v/>
      </c>
      <c r="E868" s="124" t="str">
        <f t="shared" si="28"/>
        <v/>
      </c>
      <c r="F868" s="119"/>
      <c r="G868" s="119"/>
      <c r="H868" s="119"/>
      <c r="I868" s="119"/>
    </row>
    <row r="869" spans="1:9" ht="38.25" hidden="1" x14ac:dyDescent="0.2">
      <c r="A869" s="117" t="s">
        <v>117</v>
      </c>
      <c r="B869" s="113" t="s">
        <v>68</v>
      </c>
      <c r="C869" s="124">
        <f>SUMIFS('Rozpočet projektu'!$G$10:$G$4986,'Rozpočet projektu'!$I$10:$I$4986,$A869&amp;"*",'Rozpočet projektu'!$C$10:$C$4986,$B869)</f>
        <v>0</v>
      </c>
      <c r="D869" s="124" t="str">
        <f t="shared" si="27"/>
        <v/>
      </c>
      <c r="E869" s="124" t="str">
        <f t="shared" si="28"/>
        <v/>
      </c>
      <c r="F869" s="119"/>
      <c r="G869" s="119"/>
      <c r="H869" s="119"/>
      <c r="I869" s="119"/>
    </row>
    <row r="870" spans="1:9" hidden="1" x14ac:dyDescent="0.2">
      <c r="A870" s="117" t="s">
        <v>118</v>
      </c>
      <c r="B870" s="113" t="s">
        <v>43</v>
      </c>
      <c r="C870" s="124">
        <f>SUMIFS('Rozpočet projektu'!$G$10:$G$4986,'Rozpočet projektu'!$I$10:$I$4986,$A870&amp;"*",'Rozpočet projektu'!$C$10:$C$4986,$B870)</f>
        <v>0</v>
      </c>
      <c r="D870" s="124" t="str">
        <f t="shared" si="27"/>
        <v/>
      </c>
      <c r="E870" s="124" t="str">
        <f t="shared" si="28"/>
        <v/>
      </c>
      <c r="F870" s="119"/>
      <c r="G870" s="119"/>
      <c r="H870" s="119"/>
      <c r="I870" s="119"/>
    </row>
    <row r="871" spans="1:9" ht="25.5" hidden="1" x14ac:dyDescent="0.2">
      <c r="A871" s="117" t="s">
        <v>118</v>
      </c>
      <c r="B871" s="113" t="s">
        <v>44</v>
      </c>
      <c r="C871" s="124">
        <f>SUMIFS('Rozpočet projektu'!$G$10:$G$4986,'Rozpočet projektu'!$I$10:$I$4986,$A871&amp;"*",'Rozpočet projektu'!$C$10:$C$4986,$B871)</f>
        <v>0</v>
      </c>
      <c r="D871" s="124" t="str">
        <f t="shared" si="27"/>
        <v/>
      </c>
      <c r="E871" s="124" t="str">
        <f t="shared" si="28"/>
        <v/>
      </c>
      <c r="F871" s="119"/>
      <c r="G871" s="119"/>
      <c r="H871" s="119"/>
      <c r="I871" s="119"/>
    </row>
    <row r="872" spans="1:9" ht="38.25" hidden="1" x14ac:dyDescent="0.2">
      <c r="A872" s="117" t="s">
        <v>118</v>
      </c>
      <c r="B872" s="113" t="s">
        <v>45</v>
      </c>
      <c r="C872" s="124">
        <f>SUMIFS('Rozpočet projektu'!$G$10:$G$4986,'Rozpočet projektu'!$I$10:$I$4986,$A872&amp;"*",'Rozpočet projektu'!$C$10:$C$4986,$B872)</f>
        <v>0</v>
      </c>
      <c r="D872" s="124" t="str">
        <f t="shared" si="27"/>
        <v/>
      </c>
      <c r="E872" s="124" t="str">
        <f t="shared" si="28"/>
        <v/>
      </c>
      <c r="F872" s="119"/>
      <c r="G872" s="119"/>
      <c r="H872" s="119"/>
      <c r="I872" s="119"/>
    </row>
    <row r="873" spans="1:9" hidden="1" x14ac:dyDescent="0.2">
      <c r="A873" s="117" t="s">
        <v>118</v>
      </c>
      <c r="B873" s="113" t="s">
        <v>46</v>
      </c>
      <c r="C873" s="124">
        <f>SUMIFS('Rozpočet projektu'!$G$10:$G$4986,'Rozpočet projektu'!$I$10:$I$4986,$A873&amp;"*",'Rozpočet projektu'!$C$10:$C$4986,$B873)</f>
        <v>0</v>
      </c>
      <c r="D873" s="124" t="str">
        <f t="shared" si="27"/>
        <v/>
      </c>
      <c r="E873" s="124" t="str">
        <f t="shared" si="28"/>
        <v/>
      </c>
      <c r="F873" s="119"/>
      <c r="G873" s="119"/>
      <c r="H873" s="119"/>
      <c r="I873" s="119"/>
    </row>
    <row r="874" spans="1:9" ht="51" hidden="1" x14ac:dyDescent="0.2">
      <c r="A874" s="117" t="s">
        <v>118</v>
      </c>
      <c r="B874" s="113" t="s">
        <v>47</v>
      </c>
      <c r="C874" s="124">
        <f>SUMIFS('Rozpočet projektu'!$G$10:$G$4986,'Rozpočet projektu'!$I$10:$I$4986,$A874&amp;"*",'Rozpočet projektu'!$C$10:$C$4986,$B874)</f>
        <v>0</v>
      </c>
      <c r="D874" s="124" t="str">
        <f t="shared" si="27"/>
        <v/>
      </c>
      <c r="E874" s="124" t="str">
        <f t="shared" si="28"/>
        <v/>
      </c>
      <c r="F874" s="119"/>
      <c r="G874" s="119"/>
      <c r="H874" s="119"/>
      <c r="I874" s="119"/>
    </row>
    <row r="875" spans="1:9" ht="25.5" hidden="1" x14ac:dyDescent="0.2">
      <c r="A875" s="117" t="s">
        <v>118</v>
      </c>
      <c r="B875" s="113" t="s">
        <v>48</v>
      </c>
      <c r="C875" s="124">
        <f>SUMIFS('Rozpočet projektu'!$G$10:$G$4986,'Rozpočet projektu'!$I$10:$I$4986,$A875&amp;"*",'Rozpočet projektu'!$C$10:$C$4986,$B875)</f>
        <v>0</v>
      </c>
      <c r="D875" s="124" t="str">
        <f t="shared" si="27"/>
        <v/>
      </c>
      <c r="E875" s="124" t="str">
        <f t="shared" si="28"/>
        <v/>
      </c>
      <c r="F875" s="119"/>
      <c r="G875" s="119"/>
      <c r="H875" s="119"/>
      <c r="I875" s="119"/>
    </row>
    <row r="876" spans="1:9" hidden="1" x14ac:dyDescent="0.2">
      <c r="A876" s="117" t="s">
        <v>118</v>
      </c>
      <c r="B876" s="113" t="s">
        <v>49</v>
      </c>
      <c r="C876" s="124">
        <f>SUMIFS('Rozpočet projektu'!$G$10:$G$4986,'Rozpočet projektu'!$I$10:$I$4986,$A876&amp;"*",'Rozpočet projektu'!$C$10:$C$4986,$B876)</f>
        <v>0</v>
      </c>
      <c r="D876" s="124" t="str">
        <f t="shared" si="27"/>
        <v/>
      </c>
      <c r="E876" s="124" t="str">
        <f t="shared" si="28"/>
        <v/>
      </c>
      <c r="F876" s="119"/>
      <c r="G876" s="119"/>
      <c r="H876" s="119"/>
      <c r="I876" s="119"/>
    </row>
    <row r="877" spans="1:9" ht="38.25" hidden="1" x14ac:dyDescent="0.2">
      <c r="A877" s="117" t="s">
        <v>118</v>
      </c>
      <c r="B877" s="113" t="s">
        <v>50</v>
      </c>
      <c r="C877" s="124">
        <f>SUMIFS('Rozpočet projektu'!$G$10:$G$4986,'Rozpočet projektu'!$I$10:$I$4986,$A877&amp;"*",'Rozpočet projektu'!$C$10:$C$4986,$B877)</f>
        <v>0</v>
      </c>
      <c r="D877" s="124" t="str">
        <f t="shared" si="27"/>
        <v/>
      </c>
      <c r="E877" s="124" t="str">
        <f t="shared" si="28"/>
        <v/>
      </c>
      <c r="F877" s="119"/>
      <c r="G877" s="119"/>
      <c r="H877" s="119"/>
      <c r="I877" s="119"/>
    </row>
    <row r="878" spans="1:9" hidden="1" x14ac:dyDescent="0.2">
      <c r="A878" s="117" t="s">
        <v>118</v>
      </c>
      <c r="B878" s="113" t="s">
        <v>51</v>
      </c>
      <c r="C878" s="124">
        <f>SUMIFS('Rozpočet projektu'!$G$10:$G$4986,'Rozpočet projektu'!$I$10:$I$4986,$A878&amp;"*",'Rozpočet projektu'!$C$10:$C$4986,$B878)</f>
        <v>0</v>
      </c>
      <c r="D878" s="124" t="str">
        <f t="shared" si="27"/>
        <v/>
      </c>
      <c r="E878" s="124" t="str">
        <f t="shared" si="28"/>
        <v/>
      </c>
      <c r="F878" s="119"/>
      <c r="G878" s="119"/>
      <c r="H878" s="119"/>
      <c r="I878" s="119"/>
    </row>
    <row r="879" spans="1:9" ht="38.25" hidden="1" x14ac:dyDescent="0.2">
      <c r="A879" s="117" t="s">
        <v>118</v>
      </c>
      <c r="B879" s="113" t="s">
        <v>52</v>
      </c>
      <c r="C879" s="124">
        <f>SUMIFS('Rozpočet projektu'!$G$10:$G$4986,'Rozpočet projektu'!$I$10:$I$4986,$A879&amp;"*",'Rozpočet projektu'!$C$10:$C$4986,$B879)</f>
        <v>0</v>
      </c>
      <c r="D879" s="124" t="str">
        <f t="shared" si="27"/>
        <v/>
      </c>
      <c r="E879" s="124" t="str">
        <f t="shared" si="28"/>
        <v/>
      </c>
      <c r="F879" s="119"/>
      <c r="G879" s="119"/>
      <c r="H879" s="119"/>
      <c r="I879" s="119"/>
    </row>
    <row r="880" spans="1:9" ht="25.5" hidden="1" x14ac:dyDescent="0.2">
      <c r="A880" s="117" t="s">
        <v>118</v>
      </c>
      <c r="B880" s="113" t="s">
        <v>53</v>
      </c>
      <c r="C880" s="124">
        <f>SUMIFS('Rozpočet projektu'!$G$10:$G$4986,'Rozpočet projektu'!$I$10:$I$4986,$A880&amp;"*",'Rozpočet projektu'!$C$10:$C$4986,$B880)</f>
        <v>0</v>
      </c>
      <c r="D880" s="124" t="str">
        <f t="shared" si="27"/>
        <v/>
      </c>
      <c r="E880" s="124" t="str">
        <f t="shared" si="28"/>
        <v/>
      </c>
      <c r="F880" s="119"/>
      <c r="G880" s="119"/>
      <c r="H880" s="119"/>
      <c r="I880" s="119"/>
    </row>
    <row r="881" spans="1:9" ht="51" hidden="1" x14ac:dyDescent="0.2">
      <c r="A881" s="117" t="s">
        <v>118</v>
      </c>
      <c r="B881" s="113" t="s">
        <v>54</v>
      </c>
      <c r="C881" s="124">
        <f>SUMIFS('Rozpočet projektu'!$G$10:$G$4986,'Rozpočet projektu'!$I$10:$I$4986,$A881&amp;"*",'Rozpočet projektu'!$C$10:$C$4986,$B881)</f>
        <v>0</v>
      </c>
      <c r="D881" s="124" t="str">
        <f t="shared" si="27"/>
        <v/>
      </c>
      <c r="E881" s="124" t="str">
        <f t="shared" si="28"/>
        <v/>
      </c>
      <c r="F881" s="119"/>
      <c r="G881" s="119"/>
      <c r="H881" s="119"/>
      <c r="I881" s="119"/>
    </row>
    <row r="882" spans="1:9" ht="25.5" hidden="1" x14ac:dyDescent="0.2">
      <c r="A882" s="117" t="s">
        <v>118</v>
      </c>
      <c r="B882" s="113" t="s">
        <v>55</v>
      </c>
      <c r="C882" s="124">
        <f>SUMIFS('Rozpočet projektu'!$G$10:$G$4986,'Rozpočet projektu'!$I$10:$I$4986,$A882&amp;"*",'Rozpočet projektu'!$C$10:$C$4986,$B882)</f>
        <v>0</v>
      </c>
      <c r="D882" s="124" t="str">
        <f t="shared" si="27"/>
        <v/>
      </c>
      <c r="E882" s="124" t="str">
        <f t="shared" si="28"/>
        <v/>
      </c>
      <c r="F882" s="119"/>
      <c r="G882" s="119"/>
      <c r="H882" s="119"/>
      <c r="I882" s="119"/>
    </row>
    <row r="883" spans="1:9" ht="25.5" hidden="1" x14ac:dyDescent="0.2">
      <c r="A883" s="117" t="s">
        <v>118</v>
      </c>
      <c r="B883" s="113" t="s">
        <v>56</v>
      </c>
      <c r="C883" s="124">
        <f>SUMIFS('Rozpočet projektu'!$G$10:$G$4986,'Rozpočet projektu'!$I$10:$I$4986,$A883&amp;"*",'Rozpočet projektu'!$C$10:$C$4986,$B883)</f>
        <v>0</v>
      </c>
      <c r="D883" s="124" t="str">
        <f t="shared" si="27"/>
        <v/>
      </c>
      <c r="E883" s="124" t="str">
        <f t="shared" si="28"/>
        <v/>
      </c>
      <c r="F883" s="119"/>
      <c r="G883" s="119"/>
      <c r="H883" s="119"/>
      <c r="I883" s="119"/>
    </row>
    <row r="884" spans="1:9" hidden="1" x14ac:dyDescent="0.2">
      <c r="A884" s="117" t="s">
        <v>118</v>
      </c>
      <c r="B884" s="113" t="s">
        <v>57</v>
      </c>
      <c r="C884" s="124">
        <f>SUMIFS('Rozpočet projektu'!$G$10:$G$4986,'Rozpočet projektu'!$I$10:$I$4986,$A884&amp;"*",'Rozpočet projektu'!$C$10:$C$4986,$B884)</f>
        <v>0</v>
      </c>
      <c r="D884" s="124" t="str">
        <f t="shared" si="27"/>
        <v/>
      </c>
      <c r="E884" s="124" t="str">
        <f t="shared" si="28"/>
        <v/>
      </c>
      <c r="F884" s="119"/>
      <c r="G884" s="119"/>
      <c r="H884" s="119"/>
      <c r="I884" s="119"/>
    </row>
    <row r="885" spans="1:9" ht="25.5" hidden="1" x14ac:dyDescent="0.2">
      <c r="A885" s="117" t="s">
        <v>118</v>
      </c>
      <c r="B885" s="113" t="s">
        <v>58</v>
      </c>
      <c r="C885" s="124">
        <f>SUMIFS('Rozpočet projektu'!$G$10:$G$4986,'Rozpočet projektu'!$I$10:$I$4986,$A885&amp;"*",'Rozpočet projektu'!$C$10:$C$4986,$B885)</f>
        <v>0</v>
      </c>
      <c r="D885" s="124" t="str">
        <f t="shared" si="27"/>
        <v/>
      </c>
      <c r="E885" s="124" t="str">
        <f t="shared" si="28"/>
        <v/>
      </c>
      <c r="F885" s="119"/>
      <c r="G885" s="119"/>
      <c r="H885" s="119"/>
      <c r="I885" s="119"/>
    </row>
    <row r="886" spans="1:9" ht="25.5" hidden="1" x14ac:dyDescent="0.2">
      <c r="A886" s="117" t="s">
        <v>118</v>
      </c>
      <c r="B886" s="113" t="s">
        <v>59</v>
      </c>
      <c r="C886" s="124">
        <f>SUMIFS('Rozpočet projektu'!$G$10:$G$4986,'Rozpočet projektu'!$I$10:$I$4986,$A886&amp;"*",'Rozpočet projektu'!$C$10:$C$4986,$B886)</f>
        <v>0</v>
      </c>
      <c r="D886" s="124" t="str">
        <f t="shared" si="27"/>
        <v/>
      </c>
      <c r="E886" s="124" t="str">
        <f t="shared" si="28"/>
        <v/>
      </c>
      <c r="F886" s="119"/>
      <c r="G886" s="119"/>
      <c r="H886" s="119"/>
      <c r="I886" s="119"/>
    </row>
    <row r="887" spans="1:9" hidden="1" x14ac:dyDescent="0.2">
      <c r="A887" s="117" t="s">
        <v>118</v>
      </c>
      <c r="B887" s="113" t="s">
        <v>60</v>
      </c>
      <c r="C887" s="124">
        <f>SUMIFS('Rozpočet projektu'!$G$10:$G$4986,'Rozpočet projektu'!$I$10:$I$4986,$A887&amp;"*",'Rozpočet projektu'!$C$10:$C$4986,$B887)</f>
        <v>0</v>
      </c>
      <c r="D887" s="124" t="str">
        <f t="shared" si="27"/>
        <v/>
      </c>
      <c r="E887" s="124" t="str">
        <f t="shared" si="28"/>
        <v/>
      </c>
      <c r="F887" s="119"/>
      <c r="G887" s="119"/>
      <c r="H887" s="119"/>
      <c r="I887" s="119"/>
    </row>
    <row r="888" spans="1:9" ht="25.5" hidden="1" x14ac:dyDescent="0.2">
      <c r="A888" s="117" t="s">
        <v>118</v>
      </c>
      <c r="B888" s="113" t="s">
        <v>61</v>
      </c>
      <c r="C888" s="124">
        <f>SUMIFS('Rozpočet projektu'!$G$10:$G$4986,'Rozpočet projektu'!$I$10:$I$4986,$A888&amp;"*",'Rozpočet projektu'!$C$10:$C$4986,$B888)</f>
        <v>0</v>
      </c>
      <c r="D888" s="124" t="str">
        <f t="shared" si="27"/>
        <v/>
      </c>
      <c r="E888" s="124" t="str">
        <f t="shared" si="28"/>
        <v/>
      </c>
      <c r="F888" s="119"/>
      <c r="G888" s="119"/>
      <c r="H888" s="119"/>
      <c r="I888" s="119"/>
    </row>
    <row r="889" spans="1:9" ht="76.5" hidden="1" x14ac:dyDescent="0.2">
      <c r="A889" s="117" t="s">
        <v>118</v>
      </c>
      <c r="B889" s="113" t="s">
        <v>62</v>
      </c>
      <c r="C889" s="124">
        <f>SUMIFS('Rozpočet projektu'!$G$10:$G$4986,'Rozpočet projektu'!$I$10:$I$4986,$A889&amp;"*",'Rozpočet projektu'!$C$10:$C$4986,$B889)</f>
        <v>0</v>
      </c>
      <c r="D889" s="124" t="str">
        <f t="shared" si="27"/>
        <v/>
      </c>
      <c r="E889" s="124" t="str">
        <f t="shared" si="28"/>
        <v/>
      </c>
      <c r="F889" s="119"/>
      <c r="G889" s="119"/>
      <c r="H889" s="119"/>
      <c r="I889" s="119"/>
    </row>
    <row r="890" spans="1:9" ht="102" hidden="1" x14ac:dyDescent="0.2">
      <c r="A890" s="117" t="s">
        <v>118</v>
      </c>
      <c r="B890" s="113" t="s">
        <v>63</v>
      </c>
      <c r="C890" s="124">
        <f>SUMIFS('Rozpočet projektu'!$G$10:$G$4986,'Rozpočet projektu'!$I$10:$I$4986,$A890&amp;"*",'Rozpočet projektu'!$C$10:$C$4986,$B890)</f>
        <v>0</v>
      </c>
      <c r="D890" s="124" t="str">
        <f t="shared" si="27"/>
        <v/>
      </c>
      <c r="E890" s="124" t="str">
        <f t="shared" si="28"/>
        <v/>
      </c>
      <c r="F890" s="119"/>
      <c r="G890" s="119"/>
      <c r="H890" s="119"/>
      <c r="I890" s="119"/>
    </row>
    <row r="891" spans="1:9" ht="76.5" hidden="1" x14ac:dyDescent="0.2">
      <c r="A891" s="117" t="s">
        <v>118</v>
      </c>
      <c r="B891" s="113" t="s">
        <v>162</v>
      </c>
      <c r="C891" s="124">
        <f>SUMIFS('Rozpočet projektu'!$G$10:$G$4986,'Rozpočet projektu'!$I$10:$I$4986,$A891&amp;"*",'Rozpočet projektu'!$C$10:$C$4986,$B891)</f>
        <v>0</v>
      </c>
      <c r="D891" s="124" t="str">
        <f t="shared" si="27"/>
        <v/>
      </c>
      <c r="E891" s="124" t="str">
        <f t="shared" si="28"/>
        <v/>
      </c>
      <c r="F891" s="119"/>
      <c r="G891" s="119"/>
      <c r="H891" s="119"/>
      <c r="I891" s="119"/>
    </row>
    <row r="892" spans="1:9" ht="63.75" hidden="1" x14ac:dyDescent="0.2">
      <c r="A892" s="117" t="s">
        <v>118</v>
      </c>
      <c r="B892" s="113" t="s">
        <v>64</v>
      </c>
      <c r="C892" s="124">
        <f>SUMIFS('Rozpočet projektu'!$G$10:$G$4986,'Rozpočet projektu'!$I$10:$I$4986,$A892&amp;"*",'Rozpočet projektu'!$C$10:$C$4986,$B892)</f>
        <v>0</v>
      </c>
      <c r="D892" s="124" t="str">
        <f t="shared" si="27"/>
        <v/>
      </c>
      <c r="E892" s="124" t="str">
        <f t="shared" si="28"/>
        <v/>
      </c>
      <c r="F892" s="119"/>
      <c r="G892" s="119"/>
      <c r="H892" s="119"/>
      <c r="I892" s="119"/>
    </row>
    <row r="893" spans="1:9" ht="38.25" hidden="1" x14ac:dyDescent="0.2">
      <c r="A893" s="117" t="s">
        <v>118</v>
      </c>
      <c r="B893" s="113" t="s">
        <v>65</v>
      </c>
      <c r="C893" s="124">
        <f>SUMIFS('Rozpočet projektu'!$G$10:$G$4986,'Rozpočet projektu'!$I$10:$I$4986,$A893&amp;"*",'Rozpočet projektu'!$C$10:$C$4986,$B893)</f>
        <v>0</v>
      </c>
      <c r="D893" s="124" t="str">
        <f t="shared" si="27"/>
        <v/>
      </c>
      <c r="E893" s="124" t="str">
        <f t="shared" si="28"/>
        <v/>
      </c>
      <c r="F893" s="119"/>
      <c r="G893" s="119"/>
      <c r="H893" s="119"/>
      <c r="I893" s="119"/>
    </row>
    <row r="894" spans="1:9" ht="25.5" hidden="1" x14ac:dyDescent="0.2">
      <c r="A894" s="117" t="s">
        <v>118</v>
      </c>
      <c r="B894" s="113" t="s">
        <v>66</v>
      </c>
      <c r="C894" s="124">
        <f>SUMIFS('Rozpočet projektu'!$G$10:$G$4986,'Rozpočet projektu'!$I$10:$I$4986,$A894&amp;"*",'Rozpočet projektu'!$C$10:$C$4986,$B894)</f>
        <v>0</v>
      </c>
      <c r="D894" s="124" t="str">
        <f t="shared" si="27"/>
        <v/>
      </c>
      <c r="E894" s="124" t="str">
        <f t="shared" si="28"/>
        <v/>
      </c>
      <c r="F894" s="119"/>
      <c r="G894" s="119"/>
      <c r="H894" s="119"/>
      <c r="I894" s="119"/>
    </row>
    <row r="895" spans="1:9" ht="25.5" hidden="1" x14ac:dyDescent="0.2">
      <c r="A895" s="117" t="s">
        <v>118</v>
      </c>
      <c r="B895" s="113" t="s">
        <v>67</v>
      </c>
      <c r="C895" s="124">
        <f>SUMIFS('Rozpočet projektu'!$G$10:$G$4986,'Rozpočet projektu'!$I$10:$I$4986,$A895&amp;"*",'Rozpočet projektu'!$C$10:$C$4986,$B895)</f>
        <v>0</v>
      </c>
      <c r="D895" s="124" t="str">
        <f t="shared" si="27"/>
        <v/>
      </c>
      <c r="E895" s="124" t="str">
        <f t="shared" si="28"/>
        <v/>
      </c>
      <c r="F895" s="119"/>
      <c r="G895" s="119"/>
      <c r="H895" s="119"/>
      <c r="I895" s="119"/>
    </row>
    <row r="896" spans="1:9" ht="38.25" hidden="1" x14ac:dyDescent="0.2">
      <c r="A896" s="117" t="s">
        <v>118</v>
      </c>
      <c r="B896" s="113" t="s">
        <v>68</v>
      </c>
      <c r="C896" s="124">
        <f>SUMIFS('Rozpočet projektu'!$G$10:$G$4986,'Rozpočet projektu'!$I$10:$I$4986,$A896&amp;"*",'Rozpočet projektu'!$C$10:$C$4986,$B896)</f>
        <v>0</v>
      </c>
      <c r="D896" s="124" t="str">
        <f t="shared" si="27"/>
        <v/>
      </c>
      <c r="E896" s="124" t="str">
        <f t="shared" si="28"/>
        <v/>
      </c>
      <c r="F896" s="119"/>
      <c r="G896" s="119"/>
      <c r="H896" s="119"/>
      <c r="I896" s="119"/>
    </row>
    <row r="897" spans="1:9" hidden="1" x14ac:dyDescent="0.2">
      <c r="A897" s="117" t="s">
        <v>119</v>
      </c>
      <c r="B897" s="113" t="s">
        <v>43</v>
      </c>
      <c r="C897" s="124">
        <f>SUMIFS('Rozpočet projektu'!$G$10:$G$4986,'Rozpočet projektu'!$I$10:$I$4986,$A897&amp;"*",'Rozpočet projektu'!$C$10:$C$4986,$B897)</f>
        <v>0</v>
      </c>
      <c r="D897" s="124" t="str">
        <f t="shared" si="27"/>
        <v/>
      </c>
      <c r="E897" s="124" t="str">
        <f t="shared" si="28"/>
        <v/>
      </c>
      <c r="F897" s="119"/>
      <c r="G897" s="119"/>
      <c r="H897" s="119"/>
      <c r="I897" s="119"/>
    </row>
    <row r="898" spans="1:9" ht="25.5" hidden="1" x14ac:dyDescent="0.2">
      <c r="A898" s="117" t="s">
        <v>119</v>
      </c>
      <c r="B898" s="113" t="s">
        <v>44</v>
      </c>
      <c r="C898" s="124">
        <f>SUMIFS('Rozpočet projektu'!$G$10:$G$4986,'Rozpočet projektu'!$I$10:$I$4986,$A898&amp;"*",'Rozpočet projektu'!$C$10:$C$4986,$B898)</f>
        <v>0</v>
      </c>
      <c r="D898" s="124" t="str">
        <f t="shared" si="27"/>
        <v/>
      </c>
      <c r="E898" s="124" t="str">
        <f t="shared" si="28"/>
        <v/>
      </c>
      <c r="F898" s="119"/>
      <c r="G898" s="119"/>
      <c r="H898" s="119"/>
      <c r="I898" s="119"/>
    </row>
    <row r="899" spans="1:9" ht="38.25" hidden="1" x14ac:dyDescent="0.2">
      <c r="A899" s="117" t="s">
        <v>119</v>
      </c>
      <c r="B899" s="113" t="s">
        <v>45</v>
      </c>
      <c r="C899" s="124">
        <f>SUMIFS('Rozpočet projektu'!$G$10:$G$4986,'Rozpočet projektu'!$I$10:$I$4986,$A899&amp;"*",'Rozpočet projektu'!$C$10:$C$4986,$B899)</f>
        <v>0</v>
      </c>
      <c r="D899" s="124" t="str">
        <f t="shared" si="27"/>
        <v/>
      </c>
      <c r="E899" s="124" t="str">
        <f t="shared" si="28"/>
        <v/>
      </c>
      <c r="F899" s="119"/>
      <c r="G899" s="119"/>
      <c r="H899" s="119"/>
      <c r="I899" s="119"/>
    </row>
    <row r="900" spans="1:9" hidden="1" x14ac:dyDescent="0.2">
      <c r="A900" s="117" t="s">
        <v>119</v>
      </c>
      <c r="B900" s="113" t="s">
        <v>46</v>
      </c>
      <c r="C900" s="124">
        <f>SUMIFS('Rozpočet projektu'!$G$10:$G$4986,'Rozpočet projektu'!$I$10:$I$4986,$A900&amp;"*",'Rozpočet projektu'!$C$10:$C$4986,$B900)</f>
        <v>0</v>
      </c>
      <c r="D900" s="124" t="str">
        <f t="shared" si="27"/>
        <v/>
      </c>
      <c r="E900" s="124" t="str">
        <f t="shared" si="28"/>
        <v/>
      </c>
      <c r="F900" s="119"/>
      <c r="G900" s="119"/>
      <c r="H900" s="119"/>
      <c r="I900" s="119"/>
    </row>
    <row r="901" spans="1:9" ht="51" hidden="1" x14ac:dyDescent="0.2">
      <c r="A901" s="117" t="s">
        <v>119</v>
      </c>
      <c r="B901" s="113" t="s">
        <v>47</v>
      </c>
      <c r="C901" s="124">
        <f>SUMIFS('Rozpočet projektu'!$G$10:$G$4986,'Rozpočet projektu'!$I$10:$I$4986,$A901&amp;"*",'Rozpočet projektu'!$C$10:$C$4986,$B901)</f>
        <v>0</v>
      </c>
      <c r="D901" s="124" t="str">
        <f t="shared" si="27"/>
        <v/>
      </c>
      <c r="E901" s="124" t="str">
        <f t="shared" si="28"/>
        <v/>
      </c>
      <c r="F901" s="119"/>
      <c r="G901" s="119"/>
      <c r="H901" s="119"/>
      <c r="I901" s="119"/>
    </row>
    <row r="902" spans="1:9" ht="25.5" hidden="1" x14ac:dyDescent="0.2">
      <c r="A902" s="117" t="s">
        <v>119</v>
      </c>
      <c r="B902" s="113" t="s">
        <v>48</v>
      </c>
      <c r="C902" s="124">
        <f>SUMIFS('Rozpočet projektu'!$G$10:$G$4986,'Rozpočet projektu'!$I$10:$I$4986,$A902&amp;"*",'Rozpočet projektu'!$C$10:$C$4986,$B902)</f>
        <v>0</v>
      </c>
      <c r="D902" s="124" t="str">
        <f t="shared" ref="D902:D965" si="29">IFERROR(IF(IF(ROUND($D$2*C902,2)&gt;($D$2*C902),ROUND($D$2*C902,2)-ROUNDUP(ROUND($D$2*C902,2)-($D$2*C902),2),ROUND($D$2*C902,2))&gt;0,IF(ROUND($D$2*C902,2)&gt;($D$2*C902),ROUND($D$2*C902,2)-ROUNDUP(ROUND($D$2*C902,2)-($D$2*C902),2),ROUND($D$2*C902,2)),""),"")</f>
        <v/>
      </c>
      <c r="E902" s="124" t="str">
        <f t="shared" si="28"/>
        <v/>
      </c>
      <c r="F902" s="119"/>
      <c r="G902" s="119"/>
      <c r="H902" s="119"/>
      <c r="I902" s="119"/>
    </row>
    <row r="903" spans="1:9" hidden="1" x14ac:dyDescent="0.2">
      <c r="A903" s="117" t="s">
        <v>119</v>
      </c>
      <c r="B903" s="113" t="s">
        <v>49</v>
      </c>
      <c r="C903" s="124">
        <f>SUMIFS('Rozpočet projektu'!$G$10:$G$4986,'Rozpočet projektu'!$I$10:$I$4986,$A903&amp;"*",'Rozpočet projektu'!$C$10:$C$4986,$B903)</f>
        <v>0</v>
      </c>
      <c r="D903" s="124" t="str">
        <f t="shared" si="29"/>
        <v/>
      </c>
      <c r="E903" s="124" t="str">
        <f t="shared" ref="E903:E966" si="30">IFERROR(C903-D903,"")</f>
        <v/>
      </c>
      <c r="F903" s="119"/>
      <c r="G903" s="119"/>
      <c r="H903" s="119"/>
      <c r="I903" s="119"/>
    </row>
    <row r="904" spans="1:9" ht="38.25" hidden="1" x14ac:dyDescent="0.2">
      <c r="A904" s="117" t="s">
        <v>119</v>
      </c>
      <c r="B904" s="113" t="s">
        <v>50</v>
      </c>
      <c r="C904" s="124">
        <f>SUMIFS('Rozpočet projektu'!$G$10:$G$4986,'Rozpočet projektu'!$I$10:$I$4986,$A904&amp;"*",'Rozpočet projektu'!$C$10:$C$4986,$B904)</f>
        <v>0</v>
      </c>
      <c r="D904" s="124" t="str">
        <f t="shared" si="29"/>
        <v/>
      </c>
      <c r="E904" s="124" t="str">
        <f t="shared" si="30"/>
        <v/>
      </c>
      <c r="F904" s="119"/>
      <c r="G904" s="119"/>
      <c r="H904" s="119"/>
      <c r="I904" s="119"/>
    </row>
    <row r="905" spans="1:9" hidden="1" x14ac:dyDescent="0.2">
      <c r="A905" s="117" t="s">
        <v>119</v>
      </c>
      <c r="B905" s="113" t="s">
        <v>51</v>
      </c>
      <c r="C905" s="124">
        <f>SUMIFS('Rozpočet projektu'!$G$10:$G$4986,'Rozpočet projektu'!$I$10:$I$4986,$A905&amp;"*",'Rozpočet projektu'!$C$10:$C$4986,$B905)</f>
        <v>0</v>
      </c>
      <c r="D905" s="124" t="str">
        <f t="shared" si="29"/>
        <v/>
      </c>
      <c r="E905" s="124" t="str">
        <f t="shared" si="30"/>
        <v/>
      </c>
      <c r="F905" s="119"/>
      <c r="G905" s="119"/>
      <c r="H905" s="119"/>
      <c r="I905" s="119"/>
    </row>
    <row r="906" spans="1:9" ht="38.25" hidden="1" x14ac:dyDescent="0.2">
      <c r="A906" s="117" t="s">
        <v>119</v>
      </c>
      <c r="B906" s="113" t="s">
        <v>52</v>
      </c>
      <c r="C906" s="124">
        <f>SUMIFS('Rozpočet projektu'!$G$10:$G$4986,'Rozpočet projektu'!$I$10:$I$4986,$A906&amp;"*",'Rozpočet projektu'!$C$10:$C$4986,$B906)</f>
        <v>0</v>
      </c>
      <c r="D906" s="124" t="str">
        <f t="shared" si="29"/>
        <v/>
      </c>
      <c r="E906" s="124" t="str">
        <f t="shared" si="30"/>
        <v/>
      </c>
      <c r="F906" s="119"/>
      <c r="G906" s="119"/>
      <c r="H906" s="119"/>
      <c r="I906" s="119"/>
    </row>
    <row r="907" spans="1:9" ht="25.5" hidden="1" x14ac:dyDescent="0.2">
      <c r="A907" s="117" t="s">
        <v>119</v>
      </c>
      <c r="B907" s="113" t="s">
        <v>53</v>
      </c>
      <c r="C907" s="124">
        <f>SUMIFS('Rozpočet projektu'!$G$10:$G$4986,'Rozpočet projektu'!$I$10:$I$4986,$A907&amp;"*",'Rozpočet projektu'!$C$10:$C$4986,$B907)</f>
        <v>0</v>
      </c>
      <c r="D907" s="124" t="str">
        <f t="shared" si="29"/>
        <v/>
      </c>
      <c r="E907" s="124" t="str">
        <f t="shared" si="30"/>
        <v/>
      </c>
      <c r="F907" s="119"/>
      <c r="G907" s="119"/>
      <c r="H907" s="119"/>
      <c r="I907" s="119"/>
    </row>
    <row r="908" spans="1:9" ht="51" hidden="1" x14ac:dyDescent="0.2">
      <c r="A908" s="117" t="s">
        <v>119</v>
      </c>
      <c r="B908" s="113" t="s">
        <v>54</v>
      </c>
      <c r="C908" s="124">
        <f>SUMIFS('Rozpočet projektu'!$G$10:$G$4986,'Rozpočet projektu'!$I$10:$I$4986,$A908&amp;"*",'Rozpočet projektu'!$C$10:$C$4986,$B908)</f>
        <v>0</v>
      </c>
      <c r="D908" s="124" t="str">
        <f t="shared" si="29"/>
        <v/>
      </c>
      <c r="E908" s="124" t="str">
        <f t="shared" si="30"/>
        <v/>
      </c>
      <c r="F908" s="119"/>
      <c r="G908" s="119"/>
      <c r="H908" s="119"/>
      <c r="I908" s="119"/>
    </row>
    <row r="909" spans="1:9" ht="25.5" hidden="1" x14ac:dyDescent="0.2">
      <c r="A909" s="117" t="s">
        <v>119</v>
      </c>
      <c r="B909" s="113" t="s">
        <v>55</v>
      </c>
      <c r="C909" s="124">
        <f>SUMIFS('Rozpočet projektu'!$G$10:$G$4986,'Rozpočet projektu'!$I$10:$I$4986,$A909&amp;"*",'Rozpočet projektu'!$C$10:$C$4986,$B909)</f>
        <v>0</v>
      </c>
      <c r="D909" s="124" t="str">
        <f t="shared" si="29"/>
        <v/>
      </c>
      <c r="E909" s="124" t="str">
        <f t="shared" si="30"/>
        <v/>
      </c>
      <c r="F909" s="119"/>
      <c r="G909" s="119"/>
      <c r="H909" s="119"/>
      <c r="I909" s="119"/>
    </row>
    <row r="910" spans="1:9" ht="25.5" hidden="1" x14ac:dyDescent="0.2">
      <c r="A910" s="117" t="s">
        <v>119</v>
      </c>
      <c r="B910" s="113" t="s">
        <v>56</v>
      </c>
      <c r="C910" s="124">
        <f>SUMIFS('Rozpočet projektu'!$G$10:$G$4986,'Rozpočet projektu'!$I$10:$I$4986,$A910&amp;"*",'Rozpočet projektu'!$C$10:$C$4986,$B910)</f>
        <v>0</v>
      </c>
      <c r="D910" s="124" t="str">
        <f t="shared" si="29"/>
        <v/>
      </c>
      <c r="E910" s="124" t="str">
        <f t="shared" si="30"/>
        <v/>
      </c>
      <c r="F910" s="119"/>
      <c r="G910" s="119"/>
      <c r="H910" s="119"/>
      <c r="I910" s="119"/>
    </row>
    <row r="911" spans="1:9" hidden="1" x14ac:dyDescent="0.2">
      <c r="A911" s="117" t="s">
        <v>119</v>
      </c>
      <c r="B911" s="113" t="s">
        <v>57</v>
      </c>
      <c r="C911" s="124">
        <f>SUMIFS('Rozpočet projektu'!$G$10:$G$4986,'Rozpočet projektu'!$I$10:$I$4986,$A911&amp;"*",'Rozpočet projektu'!$C$10:$C$4986,$B911)</f>
        <v>0</v>
      </c>
      <c r="D911" s="124" t="str">
        <f t="shared" si="29"/>
        <v/>
      </c>
      <c r="E911" s="124" t="str">
        <f t="shared" si="30"/>
        <v/>
      </c>
      <c r="F911" s="119"/>
      <c r="G911" s="119"/>
      <c r="H911" s="119"/>
      <c r="I911" s="119"/>
    </row>
    <row r="912" spans="1:9" ht="25.5" hidden="1" x14ac:dyDescent="0.2">
      <c r="A912" s="117" t="s">
        <v>119</v>
      </c>
      <c r="B912" s="113" t="s">
        <v>58</v>
      </c>
      <c r="C912" s="124">
        <f>SUMIFS('Rozpočet projektu'!$G$10:$G$4986,'Rozpočet projektu'!$I$10:$I$4986,$A912&amp;"*",'Rozpočet projektu'!$C$10:$C$4986,$B912)</f>
        <v>0</v>
      </c>
      <c r="D912" s="124" t="str">
        <f t="shared" si="29"/>
        <v/>
      </c>
      <c r="E912" s="124" t="str">
        <f t="shared" si="30"/>
        <v/>
      </c>
      <c r="F912" s="119"/>
      <c r="G912" s="119"/>
      <c r="H912" s="119"/>
      <c r="I912" s="119"/>
    </row>
    <row r="913" spans="1:9" ht="25.5" hidden="1" x14ac:dyDescent="0.2">
      <c r="A913" s="117" t="s">
        <v>119</v>
      </c>
      <c r="B913" s="113" t="s">
        <v>59</v>
      </c>
      <c r="C913" s="124">
        <f>SUMIFS('Rozpočet projektu'!$G$10:$G$4986,'Rozpočet projektu'!$I$10:$I$4986,$A913&amp;"*",'Rozpočet projektu'!$C$10:$C$4986,$B913)</f>
        <v>0</v>
      </c>
      <c r="D913" s="124" t="str">
        <f t="shared" si="29"/>
        <v/>
      </c>
      <c r="E913" s="124" t="str">
        <f t="shared" si="30"/>
        <v/>
      </c>
      <c r="F913" s="119"/>
      <c r="G913" s="119"/>
      <c r="H913" s="119"/>
      <c r="I913" s="119"/>
    </row>
    <row r="914" spans="1:9" hidden="1" x14ac:dyDescent="0.2">
      <c r="A914" s="117" t="s">
        <v>119</v>
      </c>
      <c r="B914" s="113" t="s">
        <v>60</v>
      </c>
      <c r="C914" s="124">
        <f>SUMIFS('Rozpočet projektu'!$G$10:$G$4986,'Rozpočet projektu'!$I$10:$I$4986,$A914&amp;"*",'Rozpočet projektu'!$C$10:$C$4986,$B914)</f>
        <v>0</v>
      </c>
      <c r="D914" s="124" t="str">
        <f t="shared" si="29"/>
        <v/>
      </c>
      <c r="E914" s="124" t="str">
        <f t="shared" si="30"/>
        <v/>
      </c>
      <c r="F914" s="119"/>
      <c r="G914" s="119"/>
      <c r="H914" s="119"/>
      <c r="I914" s="119"/>
    </row>
    <row r="915" spans="1:9" ht="25.5" hidden="1" x14ac:dyDescent="0.2">
      <c r="A915" s="117" t="s">
        <v>119</v>
      </c>
      <c r="B915" s="113" t="s">
        <v>61</v>
      </c>
      <c r="C915" s="124">
        <f>SUMIFS('Rozpočet projektu'!$G$10:$G$4986,'Rozpočet projektu'!$I$10:$I$4986,$A915&amp;"*",'Rozpočet projektu'!$C$10:$C$4986,$B915)</f>
        <v>0</v>
      </c>
      <c r="D915" s="124" t="str">
        <f t="shared" si="29"/>
        <v/>
      </c>
      <c r="E915" s="124" t="str">
        <f t="shared" si="30"/>
        <v/>
      </c>
      <c r="F915" s="119"/>
      <c r="G915" s="119"/>
      <c r="H915" s="119"/>
      <c r="I915" s="119"/>
    </row>
    <row r="916" spans="1:9" ht="76.5" hidden="1" x14ac:dyDescent="0.2">
      <c r="A916" s="117" t="s">
        <v>119</v>
      </c>
      <c r="B916" s="113" t="s">
        <v>62</v>
      </c>
      <c r="C916" s="124">
        <f>SUMIFS('Rozpočet projektu'!$G$10:$G$4986,'Rozpočet projektu'!$I$10:$I$4986,$A916&amp;"*",'Rozpočet projektu'!$C$10:$C$4986,$B916)</f>
        <v>0</v>
      </c>
      <c r="D916" s="124" t="str">
        <f t="shared" si="29"/>
        <v/>
      </c>
      <c r="E916" s="124" t="str">
        <f t="shared" si="30"/>
        <v/>
      </c>
      <c r="F916" s="119"/>
      <c r="G916" s="119"/>
      <c r="H916" s="119"/>
      <c r="I916" s="119"/>
    </row>
    <row r="917" spans="1:9" ht="102" hidden="1" x14ac:dyDescent="0.2">
      <c r="A917" s="117" t="s">
        <v>119</v>
      </c>
      <c r="B917" s="113" t="s">
        <v>63</v>
      </c>
      <c r="C917" s="124">
        <f>SUMIFS('Rozpočet projektu'!$G$10:$G$4986,'Rozpočet projektu'!$I$10:$I$4986,$A917&amp;"*",'Rozpočet projektu'!$C$10:$C$4986,$B917)</f>
        <v>0</v>
      </c>
      <c r="D917" s="124" t="str">
        <f t="shared" si="29"/>
        <v/>
      </c>
      <c r="E917" s="124" t="str">
        <f t="shared" si="30"/>
        <v/>
      </c>
      <c r="F917" s="119"/>
      <c r="G917" s="119"/>
      <c r="H917" s="119"/>
      <c r="I917" s="119"/>
    </row>
    <row r="918" spans="1:9" ht="76.5" hidden="1" x14ac:dyDescent="0.2">
      <c r="A918" s="117" t="s">
        <v>119</v>
      </c>
      <c r="B918" s="113" t="s">
        <v>162</v>
      </c>
      <c r="C918" s="124">
        <f>SUMIFS('Rozpočet projektu'!$G$10:$G$4986,'Rozpočet projektu'!$I$10:$I$4986,$A918&amp;"*",'Rozpočet projektu'!$C$10:$C$4986,$B918)</f>
        <v>0</v>
      </c>
      <c r="D918" s="124" t="str">
        <f t="shared" si="29"/>
        <v/>
      </c>
      <c r="E918" s="124" t="str">
        <f t="shared" si="30"/>
        <v/>
      </c>
      <c r="F918" s="119"/>
      <c r="G918" s="119"/>
      <c r="H918" s="119"/>
      <c r="I918" s="119"/>
    </row>
    <row r="919" spans="1:9" ht="63.75" hidden="1" x14ac:dyDescent="0.2">
      <c r="A919" s="117" t="s">
        <v>119</v>
      </c>
      <c r="B919" s="113" t="s">
        <v>64</v>
      </c>
      <c r="C919" s="124">
        <f>SUMIFS('Rozpočet projektu'!$G$10:$G$4986,'Rozpočet projektu'!$I$10:$I$4986,$A919&amp;"*",'Rozpočet projektu'!$C$10:$C$4986,$B919)</f>
        <v>0</v>
      </c>
      <c r="D919" s="124" t="str">
        <f t="shared" si="29"/>
        <v/>
      </c>
      <c r="E919" s="124" t="str">
        <f t="shared" si="30"/>
        <v/>
      </c>
      <c r="F919" s="119"/>
      <c r="G919" s="119"/>
      <c r="H919" s="119"/>
      <c r="I919" s="119"/>
    </row>
    <row r="920" spans="1:9" ht="38.25" hidden="1" x14ac:dyDescent="0.2">
      <c r="A920" s="117" t="s">
        <v>119</v>
      </c>
      <c r="B920" s="113" t="s">
        <v>65</v>
      </c>
      <c r="C920" s="124">
        <f>SUMIFS('Rozpočet projektu'!$G$10:$G$4986,'Rozpočet projektu'!$I$10:$I$4986,$A920&amp;"*",'Rozpočet projektu'!$C$10:$C$4986,$B920)</f>
        <v>0</v>
      </c>
      <c r="D920" s="124" t="str">
        <f t="shared" si="29"/>
        <v/>
      </c>
      <c r="E920" s="124" t="str">
        <f t="shared" si="30"/>
        <v/>
      </c>
      <c r="F920" s="119"/>
      <c r="G920" s="119"/>
      <c r="H920" s="119"/>
      <c r="I920" s="119"/>
    </row>
    <row r="921" spans="1:9" ht="25.5" hidden="1" x14ac:dyDescent="0.2">
      <c r="A921" s="117" t="s">
        <v>119</v>
      </c>
      <c r="B921" s="113" t="s">
        <v>66</v>
      </c>
      <c r="C921" s="124">
        <f>SUMIFS('Rozpočet projektu'!$G$10:$G$4986,'Rozpočet projektu'!$I$10:$I$4986,$A921&amp;"*",'Rozpočet projektu'!$C$10:$C$4986,$B921)</f>
        <v>0</v>
      </c>
      <c r="D921" s="124" t="str">
        <f t="shared" si="29"/>
        <v/>
      </c>
      <c r="E921" s="124" t="str">
        <f t="shared" si="30"/>
        <v/>
      </c>
      <c r="F921" s="119"/>
      <c r="G921" s="119"/>
      <c r="H921" s="119"/>
      <c r="I921" s="119"/>
    </row>
    <row r="922" spans="1:9" ht="25.5" hidden="1" x14ac:dyDescent="0.2">
      <c r="A922" s="117" t="s">
        <v>119</v>
      </c>
      <c r="B922" s="113" t="s">
        <v>67</v>
      </c>
      <c r="C922" s="124">
        <f>SUMIFS('Rozpočet projektu'!$G$10:$G$4986,'Rozpočet projektu'!$I$10:$I$4986,$A922&amp;"*",'Rozpočet projektu'!$C$10:$C$4986,$B922)</f>
        <v>0</v>
      </c>
      <c r="D922" s="124" t="str">
        <f t="shared" si="29"/>
        <v/>
      </c>
      <c r="E922" s="124" t="str">
        <f t="shared" si="30"/>
        <v/>
      </c>
      <c r="F922" s="119"/>
      <c r="G922" s="119"/>
      <c r="H922" s="119"/>
      <c r="I922" s="119"/>
    </row>
    <row r="923" spans="1:9" ht="38.25" hidden="1" x14ac:dyDescent="0.2">
      <c r="A923" s="117" t="s">
        <v>119</v>
      </c>
      <c r="B923" s="113" t="s">
        <v>68</v>
      </c>
      <c r="C923" s="124">
        <f>SUMIFS('Rozpočet projektu'!$G$10:$G$4986,'Rozpočet projektu'!$I$10:$I$4986,$A923&amp;"*",'Rozpočet projektu'!$C$10:$C$4986,$B923)</f>
        <v>0</v>
      </c>
      <c r="D923" s="124" t="str">
        <f t="shared" si="29"/>
        <v/>
      </c>
      <c r="E923" s="124" t="str">
        <f t="shared" si="30"/>
        <v/>
      </c>
      <c r="F923" s="119"/>
      <c r="G923" s="119"/>
      <c r="H923" s="119"/>
      <c r="I923" s="119"/>
    </row>
    <row r="924" spans="1:9" hidden="1" x14ac:dyDescent="0.2">
      <c r="A924" s="117" t="s">
        <v>120</v>
      </c>
      <c r="B924" s="113" t="s">
        <v>43</v>
      </c>
      <c r="C924" s="124">
        <f>SUMIFS('Rozpočet projektu'!$G$10:$G$4986,'Rozpočet projektu'!$I$10:$I$4986,$A924&amp;"*",'Rozpočet projektu'!$C$10:$C$4986,$B924)</f>
        <v>0</v>
      </c>
      <c r="D924" s="124" t="str">
        <f t="shared" si="29"/>
        <v/>
      </c>
      <c r="E924" s="124" t="str">
        <f t="shared" si="30"/>
        <v/>
      </c>
      <c r="F924" s="119"/>
      <c r="G924" s="119"/>
      <c r="H924" s="119"/>
      <c r="I924" s="119"/>
    </row>
    <row r="925" spans="1:9" ht="25.5" hidden="1" x14ac:dyDescent="0.2">
      <c r="A925" s="117" t="s">
        <v>120</v>
      </c>
      <c r="B925" s="113" t="s">
        <v>44</v>
      </c>
      <c r="C925" s="124">
        <f>SUMIFS('Rozpočet projektu'!$G$10:$G$4986,'Rozpočet projektu'!$I$10:$I$4986,$A925&amp;"*",'Rozpočet projektu'!$C$10:$C$4986,$B925)</f>
        <v>0</v>
      </c>
      <c r="D925" s="124" t="str">
        <f t="shared" si="29"/>
        <v/>
      </c>
      <c r="E925" s="124" t="str">
        <f t="shared" si="30"/>
        <v/>
      </c>
      <c r="F925" s="119"/>
      <c r="G925" s="119"/>
      <c r="H925" s="119"/>
      <c r="I925" s="119"/>
    </row>
    <row r="926" spans="1:9" ht="38.25" hidden="1" x14ac:dyDescent="0.2">
      <c r="A926" s="117" t="s">
        <v>120</v>
      </c>
      <c r="B926" s="113" t="s">
        <v>45</v>
      </c>
      <c r="C926" s="124">
        <f>SUMIFS('Rozpočet projektu'!$G$10:$G$4986,'Rozpočet projektu'!$I$10:$I$4986,$A926&amp;"*",'Rozpočet projektu'!$C$10:$C$4986,$B926)</f>
        <v>0</v>
      </c>
      <c r="D926" s="124" t="str">
        <f t="shared" si="29"/>
        <v/>
      </c>
      <c r="E926" s="124" t="str">
        <f t="shared" si="30"/>
        <v/>
      </c>
      <c r="F926" s="119"/>
      <c r="G926" s="119"/>
      <c r="H926" s="119"/>
      <c r="I926" s="119"/>
    </row>
    <row r="927" spans="1:9" hidden="1" x14ac:dyDescent="0.2">
      <c r="A927" s="117" t="s">
        <v>120</v>
      </c>
      <c r="B927" s="113" t="s">
        <v>46</v>
      </c>
      <c r="C927" s="124">
        <f>SUMIFS('Rozpočet projektu'!$G$10:$G$4986,'Rozpočet projektu'!$I$10:$I$4986,$A927&amp;"*",'Rozpočet projektu'!$C$10:$C$4986,$B927)</f>
        <v>0</v>
      </c>
      <c r="D927" s="124" t="str">
        <f t="shared" si="29"/>
        <v/>
      </c>
      <c r="E927" s="124" t="str">
        <f t="shared" si="30"/>
        <v/>
      </c>
      <c r="F927" s="119"/>
      <c r="G927" s="119"/>
      <c r="H927" s="119"/>
      <c r="I927" s="119"/>
    </row>
    <row r="928" spans="1:9" ht="51" hidden="1" x14ac:dyDescent="0.2">
      <c r="A928" s="117" t="s">
        <v>120</v>
      </c>
      <c r="B928" s="113" t="s">
        <v>47</v>
      </c>
      <c r="C928" s="124">
        <f>SUMIFS('Rozpočet projektu'!$G$10:$G$4986,'Rozpočet projektu'!$I$10:$I$4986,$A928&amp;"*",'Rozpočet projektu'!$C$10:$C$4986,$B928)</f>
        <v>0</v>
      </c>
      <c r="D928" s="124" t="str">
        <f t="shared" si="29"/>
        <v/>
      </c>
      <c r="E928" s="124" t="str">
        <f t="shared" si="30"/>
        <v/>
      </c>
      <c r="F928" s="119"/>
      <c r="G928" s="119"/>
      <c r="H928" s="119"/>
      <c r="I928" s="119"/>
    </row>
    <row r="929" spans="1:9" ht="25.5" hidden="1" x14ac:dyDescent="0.2">
      <c r="A929" s="117" t="s">
        <v>120</v>
      </c>
      <c r="B929" s="113" t="s">
        <v>48</v>
      </c>
      <c r="C929" s="124">
        <f>SUMIFS('Rozpočet projektu'!$G$10:$G$4986,'Rozpočet projektu'!$I$10:$I$4986,$A929&amp;"*",'Rozpočet projektu'!$C$10:$C$4986,$B929)</f>
        <v>0</v>
      </c>
      <c r="D929" s="124" t="str">
        <f t="shared" si="29"/>
        <v/>
      </c>
      <c r="E929" s="124" t="str">
        <f t="shared" si="30"/>
        <v/>
      </c>
      <c r="F929" s="119"/>
      <c r="G929" s="119"/>
      <c r="H929" s="119"/>
      <c r="I929" s="119"/>
    </row>
    <row r="930" spans="1:9" hidden="1" x14ac:dyDescent="0.2">
      <c r="A930" s="117" t="s">
        <v>120</v>
      </c>
      <c r="B930" s="113" t="s">
        <v>49</v>
      </c>
      <c r="C930" s="124">
        <f>SUMIFS('Rozpočet projektu'!$G$10:$G$4986,'Rozpočet projektu'!$I$10:$I$4986,$A930&amp;"*",'Rozpočet projektu'!$C$10:$C$4986,$B930)</f>
        <v>0</v>
      </c>
      <c r="D930" s="124" t="str">
        <f t="shared" si="29"/>
        <v/>
      </c>
      <c r="E930" s="124" t="str">
        <f t="shared" si="30"/>
        <v/>
      </c>
      <c r="F930" s="119"/>
      <c r="G930" s="119"/>
      <c r="H930" s="119"/>
      <c r="I930" s="119"/>
    </row>
    <row r="931" spans="1:9" ht="38.25" hidden="1" x14ac:dyDescent="0.2">
      <c r="A931" s="117" t="s">
        <v>120</v>
      </c>
      <c r="B931" s="113" t="s">
        <v>50</v>
      </c>
      <c r="C931" s="124">
        <f>SUMIFS('Rozpočet projektu'!$G$10:$G$4986,'Rozpočet projektu'!$I$10:$I$4986,$A931&amp;"*",'Rozpočet projektu'!$C$10:$C$4986,$B931)</f>
        <v>0</v>
      </c>
      <c r="D931" s="124" t="str">
        <f t="shared" si="29"/>
        <v/>
      </c>
      <c r="E931" s="124" t="str">
        <f t="shared" si="30"/>
        <v/>
      </c>
      <c r="F931" s="119"/>
      <c r="G931" s="119"/>
      <c r="H931" s="119"/>
      <c r="I931" s="119"/>
    </row>
    <row r="932" spans="1:9" hidden="1" x14ac:dyDescent="0.2">
      <c r="A932" s="117" t="s">
        <v>120</v>
      </c>
      <c r="B932" s="113" t="s">
        <v>51</v>
      </c>
      <c r="C932" s="124">
        <f>SUMIFS('Rozpočet projektu'!$G$10:$G$4986,'Rozpočet projektu'!$I$10:$I$4986,$A932&amp;"*",'Rozpočet projektu'!$C$10:$C$4986,$B932)</f>
        <v>0</v>
      </c>
      <c r="D932" s="124" t="str">
        <f t="shared" si="29"/>
        <v/>
      </c>
      <c r="E932" s="124" t="str">
        <f t="shared" si="30"/>
        <v/>
      </c>
      <c r="F932" s="119"/>
      <c r="G932" s="119"/>
      <c r="H932" s="119"/>
      <c r="I932" s="119"/>
    </row>
    <row r="933" spans="1:9" ht="38.25" hidden="1" x14ac:dyDescent="0.2">
      <c r="A933" s="117" t="s">
        <v>120</v>
      </c>
      <c r="B933" s="113" t="s">
        <v>52</v>
      </c>
      <c r="C933" s="124">
        <f>SUMIFS('Rozpočet projektu'!$G$10:$G$4986,'Rozpočet projektu'!$I$10:$I$4986,$A933&amp;"*",'Rozpočet projektu'!$C$10:$C$4986,$B933)</f>
        <v>0</v>
      </c>
      <c r="D933" s="124" t="str">
        <f t="shared" si="29"/>
        <v/>
      </c>
      <c r="E933" s="124" t="str">
        <f t="shared" si="30"/>
        <v/>
      </c>
      <c r="F933" s="119"/>
      <c r="G933" s="119"/>
      <c r="H933" s="119"/>
      <c r="I933" s="119"/>
    </row>
    <row r="934" spans="1:9" ht="25.5" hidden="1" x14ac:dyDescent="0.2">
      <c r="A934" s="117" t="s">
        <v>120</v>
      </c>
      <c r="B934" s="113" t="s">
        <v>53</v>
      </c>
      <c r="C934" s="124">
        <f>SUMIFS('Rozpočet projektu'!$G$10:$G$4986,'Rozpočet projektu'!$I$10:$I$4986,$A934&amp;"*",'Rozpočet projektu'!$C$10:$C$4986,$B934)</f>
        <v>0</v>
      </c>
      <c r="D934" s="124" t="str">
        <f t="shared" si="29"/>
        <v/>
      </c>
      <c r="E934" s="124" t="str">
        <f t="shared" si="30"/>
        <v/>
      </c>
      <c r="F934" s="119"/>
      <c r="G934" s="119"/>
      <c r="H934" s="119"/>
      <c r="I934" s="119"/>
    </row>
    <row r="935" spans="1:9" ht="51" hidden="1" x14ac:dyDescent="0.2">
      <c r="A935" s="117" t="s">
        <v>120</v>
      </c>
      <c r="B935" s="113" t="s">
        <v>54</v>
      </c>
      <c r="C935" s="124">
        <f>SUMIFS('Rozpočet projektu'!$G$10:$G$4986,'Rozpočet projektu'!$I$10:$I$4986,$A935&amp;"*",'Rozpočet projektu'!$C$10:$C$4986,$B935)</f>
        <v>0</v>
      </c>
      <c r="D935" s="124" t="str">
        <f t="shared" si="29"/>
        <v/>
      </c>
      <c r="E935" s="124" t="str">
        <f t="shared" si="30"/>
        <v/>
      </c>
      <c r="F935" s="119"/>
      <c r="G935" s="119"/>
      <c r="H935" s="119"/>
      <c r="I935" s="119"/>
    </row>
    <row r="936" spans="1:9" ht="25.5" hidden="1" x14ac:dyDescent="0.2">
      <c r="A936" s="117" t="s">
        <v>120</v>
      </c>
      <c r="B936" s="113" t="s">
        <v>55</v>
      </c>
      <c r="C936" s="124">
        <f>SUMIFS('Rozpočet projektu'!$G$10:$G$4986,'Rozpočet projektu'!$I$10:$I$4986,$A936&amp;"*",'Rozpočet projektu'!$C$10:$C$4986,$B936)</f>
        <v>0</v>
      </c>
      <c r="D936" s="124" t="str">
        <f t="shared" si="29"/>
        <v/>
      </c>
      <c r="E936" s="124" t="str">
        <f t="shared" si="30"/>
        <v/>
      </c>
      <c r="F936" s="119"/>
      <c r="G936" s="119"/>
      <c r="H936" s="119"/>
      <c r="I936" s="119"/>
    </row>
    <row r="937" spans="1:9" ht="25.5" hidden="1" x14ac:dyDescent="0.2">
      <c r="A937" s="117" t="s">
        <v>120</v>
      </c>
      <c r="B937" s="113" t="s">
        <v>56</v>
      </c>
      <c r="C937" s="124">
        <f>SUMIFS('Rozpočet projektu'!$G$10:$G$4986,'Rozpočet projektu'!$I$10:$I$4986,$A937&amp;"*",'Rozpočet projektu'!$C$10:$C$4986,$B937)</f>
        <v>0</v>
      </c>
      <c r="D937" s="124" t="str">
        <f t="shared" si="29"/>
        <v/>
      </c>
      <c r="E937" s="124" t="str">
        <f t="shared" si="30"/>
        <v/>
      </c>
      <c r="F937" s="119"/>
      <c r="G937" s="119"/>
      <c r="H937" s="119"/>
      <c r="I937" s="119"/>
    </row>
    <row r="938" spans="1:9" hidden="1" x14ac:dyDescent="0.2">
      <c r="A938" s="117" t="s">
        <v>120</v>
      </c>
      <c r="B938" s="113" t="s">
        <v>57</v>
      </c>
      <c r="C938" s="124">
        <f>SUMIFS('Rozpočet projektu'!$G$10:$G$4986,'Rozpočet projektu'!$I$10:$I$4986,$A938&amp;"*",'Rozpočet projektu'!$C$10:$C$4986,$B938)</f>
        <v>0</v>
      </c>
      <c r="D938" s="124" t="str">
        <f t="shared" si="29"/>
        <v/>
      </c>
      <c r="E938" s="124" t="str">
        <f t="shared" si="30"/>
        <v/>
      </c>
      <c r="F938" s="119"/>
      <c r="G938" s="119"/>
      <c r="H938" s="119"/>
      <c r="I938" s="119"/>
    </row>
    <row r="939" spans="1:9" ht="25.5" hidden="1" x14ac:dyDescent="0.2">
      <c r="A939" s="117" t="s">
        <v>120</v>
      </c>
      <c r="B939" s="113" t="s">
        <v>58</v>
      </c>
      <c r="C939" s="124">
        <f>SUMIFS('Rozpočet projektu'!$G$10:$G$4986,'Rozpočet projektu'!$I$10:$I$4986,$A939&amp;"*",'Rozpočet projektu'!$C$10:$C$4986,$B939)</f>
        <v>0</v>
      </c>
      <c r="D939" s="124" t="str">
        <f t="shared" si="29"/>
        <v/>
      </c>
      <c r="E939" s="124" t="str">
        <f t="shared" si="30"/>
        <v/>
      </c>
      <c r="F939" s="119"/>
      <c r="G939" s="119"/>
      <c r="H939" s="119"/>
      <c r="I939" s="119"/>
    </row>
    <row r="940" spans="1:9" ht="25.5" hidden="1" x14ac:dyDescent="0.2">
      <c r="A940" s="117" t="s">
        <v>120</v>
      </c>
      <c r="B940" s="113" t="s">
        <v>59</v>
      </c>
      <c r="C940" s="124">
        <f>SUMIFS('Rozpočet projektu'!$G$10:$G$4986,'Rozpočet projektu'!$I$10:$I$4986,$A940&amp;"*",'Rozpočet projektu'!$C$10:$C$4986,$B940)</f>
        <v>0</v>
      </c>
      <c r="D940" s="124" t="str">
        <f t="shared" si="29"/>
        <v/>
      </c>
      <c r="E940" s="124" t="str">
        <f t="shared" si="30"/>
        <v/>
      </c>
      <c r="F940" s="119"/>
      <c r="G940" s="119"/>
      <c r="H940" s="119"/>
      <c r="I940" s="119"/>
    </row>
    <row r="941" spans="1:9" hidden="1" x14ac:dyDescent="0.2">
      <c r="A941" s="117" t="s">
        <v>120</v>
      </c>
      <c r="B941" s="113" t="s">
        <v>60</v>
      </c>
      <c r="C941" s="124">
        <f>SUMIFS('Rozpočet projektu'!$G$10:$G$4986,'Rozpočet projektu'!$I$10:$I$4986,$A941&amp;"*",'Rozpočet projektu'!$C$10:$C$4986,$B941)</f>
        <v>0</v>
      </c>
      <c r="D941" s="124" t="str">
        <f t="shared" si="29"/>
        <v/>
      </c>
      <c r="E941" s="124" t="str">
        <f t="shared" si="30"/>
        <v/>
      </c>
      <c r="F941" s="119"/>
      <c r="G941" s="119"/>
      <c r="H941" s="119"/>
      <c r="I941" s="119"/>
    </row>
    <row r="942" spans="1:9" ht="25.5" hidden="1" x14ac:dyDescent="0.2">
      <c r="A942" s="117" t="s">
        <v>120</v>
      </c>
      <c r="B942" s="113" t="s">
        <v>61</v>
      </c>
      <c r="C942" s="124">
        <f>SUMIFS('Rozpočet projektu'!$G$10:$G$4986,'Rozpočet projektu'!$I$10:$I$4986,$A942&amp;"*",'Rozpočet projektu'!$C$10:$C$4986,$B942)</f>
        <v>0</v>
      </c>
      <c r="D942" s="124" t="str">
        <f t="shared" si="29"/>
        <v/>
      </c>
      <c r="E942" s="124" t="str">
        <f t="shared" si="30"/>
        <v/>
      </c>
      <c r="F942" s="119"/>
      <c r="G942" s="119"/>
      <c r="H942" s="119"/>
      <c r="I942" s="119"/>
    </row>
    <row r="943" spans="1:9" ht="76.5" hidden="1" x14ac:dyDescent="0.2">
      <c r="A943" s="117" t="s">
        <v>120</v>
      </c>
      <c r="B943" s="113" t="s">
        <v>62</v>
      </c>
      <c r="C943" s="124">
        <f>SUMIFS('Rozpočet projektu'!$G$10:$G$4986,'Rozpočet projektu'!$I$10:$I$4986,$A943&amp;"*",'Rozpočet projektu'!$C$10:$C$4986,$B943)</f>
        <v>0</v>
      </c>
      <c r="D943" s="124" t="str">
        <f t="shared" si="29"/>
        <v/>
      </c>
      <c r="E943" s="124" t="str">
        <f t="shared" si="30"/>
        <v/>
      </c>
      <c r="F943" s="119"/>
      <c r="G943" s="119"/>
      <c r="H943" s="119"/>
      <c r="I943" s="119"/>
    </row>
    <row r="944" spans="1:9" ht="102" hidden="1" x14ac:dyDescent="0.2">
      <c r="A944" s="117" t="s">
        <v>120</v>
      </c>
      <c r="B944" s="113" t="s">
        <v>63</v>
      </c>
      <c r="C944" s="124">
        <f>SUMIFS('Rozpočet projektu'!$G$10:$G$4986,'Rozpočet projektu'!$I$10:$I$4986,$A944&amp;"*",'Rozpočet projektu'!$C$10:$C$4986,$B944)</f>
        <v>0</v>
      </c>
      <c r="D944" s="124" t="str">
        <f t="shared" si="29"/>
        <v/>
      </c>
      <c r="E944" s="124" t="str">
        <f t="shared" si="30"/>
        <v/>
      </c>
      <c r="F944" s="119"/>
      <c r="G944" s="119"/>
      <c r="H944" s="119"/>
      <c r="I944" s="119"/>
    </row>
    <row r="945" spans="1:9" ht="76.5" hidden="1" x14ac:dyDescent="0.2">
      <c r="A945" s="117" t="s">
        <v>120</v>
      </c>
      <c r="B945" s="113" t="s">
        <v>162</v>
      </c>
      <c r="C945" s="124">
        <f>SUMIFS('Rozpočet projektu'!$G$10:$G$4986,'Rozpočet projektu'!$I$10:$I$4986,$A945&amp;"*",'Rozpočet projektu'!$C$10:$C$4986,$B945)</f>
        <v>0</v>
      </c>
      <c r="D945" s="124" t="str">
        <f t="shared" si="29"/>
        <v/>
      </c>
      <c r="E945" s="124" t="str">
        <f t="shared" si="30"/>
        <v/>
      </c>
      <c r="F945" s="119"/>
      <c r="G945" s="119"/>
      <c r="H945" s="119"/>
      <c r="I945" s="119"/>
    </row>
    <row r="946" spans="1:9" ht="63.75" hidden="1" x14ac:dyDescent="0.2">
      <c r="A946" s="117" t="s">
        <v>120</v>
      </c>
      <c r="B946" s="113" t="s">
        <v>64</v>
      </c>
      <c r="C946" s="124">
        <f>SUMIFS('Rozpočet projektu'!$G$10:$G$4986,'Rozpočet projektu'!$I$10:$I$4986,$A946&amp;"*",'Rozpočet projektu'!$C$10:$C$4986,$B946)</f>
        <v>0</v>
      </c>
      <c r="D946" s="124" t="str">
        <f t="shared" si="29"/>
        <v/>
      </c>
      <c r="E946" s="124" t="str">
        <f t="shared" si="30"/>
        <v/>
      </c>
      <c r="F946" s="119"/>
      <c r="G946" s="119"/>
      <c r="H946" s="119"/>
      <c r="I946" s="119"/>
    </row>
    <row r="947" spans="1:9" ht="38.25" hidden="1" x14ac:dyDescent="0.2">
      <c r="A947" s="117" t="s">
        <v>120</v>
      </c>
      <c r="B947" s="113" t="s">
        <v>65</v>
      </c>
      <c r="C947" s="124">
        <f>SUMIFS('Rozpočet projektu'!$G$10:$G$4986,'Rozpočet projektu'!$I$10:$I$4986,$A947&amp;"*",'Rozpočet projektu'!$C$10:$C$4986,$B947)</f>
        <v>0</v>
      </c>
      <c r="D947" s="124" t="str">
        <f t="shared" si="29"/>
        <v/>
      </c>
      <c r="E947" s="124" t="str">
        <f t="shared" si="30"/>
        <v/>
      </c>
      <c r="F947" s="119"/>
      <c r="G947" s="119"/>
      <c r="H947" s="119"/>
      <c r="I947" s="119"/>
    </row>
    <row r="948" spans="1:9" ht="25.5" hidden="1" x14ac:dyDescent="0.2">
      <c r="A948" s="117" t="s">
        <v>120</v>
      </c>
      <c r="B948" s="113" t="s">
        <v>66</v>
      </c>
      <c r="C948" s="124">
        <f>SUMIFS('Rozpočet projektu'!$G$10:$G$4986,'Rozpočet projektu'!$I$10:$I$4986,$A948&amp;"*",'Rozpočet projektu'!$C$10:$C$4986,$B948)</f>
        <v>0</v>
      </c>
      <c r="D948" s="124" t="str">
        <f t="shared" si="29"/>
        <v/>
      </c>
      <c r="E948" s="124" t="str">
        <f t="shared" si="30"/>
        <v/>
      </c>
      <c r="F948" s="119"/>
      <c r="G948" s="119"/>
      <c r="H948" s="119"/>
      <c r="I948" s="119"/>
    </row>
    <row r="949" spans="1:9" ht="25.5" hidden="1" x14ac:dyDescent="0.2">
      <c r="A949" s="117" t="s">
        <v>120</v>
      </c>
      <c r="B949" s="113" t="s">
        <v>67</v>
      </c>
      <c r="C949" s="124">
        <f>SUMIFS('Rozpočet projektu'!$G$10:$G$4986,'Rozpočet projektu'!$I$10:$I$4986,$A949&amp;"*",'Rozpočet projektu'!$C$10:$C$4986,$B949)</f>
        <v>0</v>
      </c>
      <c r="D949" s="124" t="str">
        <f t="shared" si="29"/>
        <v/>
      </c>
      <c r="E949" s="124" t="str">
        <f t="shared" si="30"/>
        <v/>
      </c>
      <c r="F949" s="119"/>
      <c r="G949" s="119"/>
      <c r="H949" s="119"/>
      <c r="I949" s="119"/>
    </row>
    <row r="950" spans="1:9" ht="38.25" hidden="1" x14ac:dyDescent="0.2">
      <c r="A950" s="117" t="s">
        <v>120</v>
      </c>
      <c r="B950" s="113" t="s">
        <v>68</v>
      </c>
      <c r="C950" s="124">
        <f>SUMIFS('Rozpočet projektu'!$G$10:$G$4986,'Rozpočet projektu'!$I$10:$I$4986,$A950&amp;"*",'Rozpočet projektu'!$C$10:$C$4986,$B950)</f>
        <v>0</v>
      </c>
      <c r="D950" s="124" t="str">
        <f t="shared" si="29"/>
        <v/>
      </c>
      <c r="E950" s="124" t="str">
        <f t="shared" si="30"/>
        <v/>
      </c>
      <c r="F950" s="119"/>
      <c r="G950" s="119"/>
      <c r="H950" s="119"/>
      <c r="I950" s="119"/>
    </row>
    <row r="951" spans="1:9" hidden="1" x14ac:dyDescent="0.2">
      <c r="A951" s="117" t="s">
        <v>121</v>
      </c>
      <c r="B951" s="113" t="s">
        <v>43</v>
      </c>
      <c r="C951" s="124">
        <f>SUMIFS('Rozpočet projektu'!$G$10:$G$4986,'Rozpočet projektu'!$I$10:$I$4986,$A951&amp;"*",'Rozpočet projektu'!$C$10:$C$4986,$B951)</f>
        <v>0</v>
      </c>
      <c r="D951" s="124" t="str">
        <f t="shared" si="29"/>
        <v/>
      </c>
      <c r="E951" s="124" t="str">
        <f t="shared" si="30"/>
        <v/>
      </c>
      <c r="F951" s="119"/>
      <c r="G951" s="119"/>
      <c r="H951" s="119"/>
      <c r="I951" s="119"/>
    </row>
    <row r="952" spans="1:9" ht="25.5" hidden="1" x14ac:dyDescent="0.2">
      <c r="A952" s="117" t="s">
        <v>121</v>
      </c>
      <c r="B952" s="113" t="s">
        <v>44</v>
      </c>
      <c r="C952" s="124">
        <f>SUMIFS('Rozpočet projektu'!$G$10:$G$4986,'Rozpočet projektu'!$I$10:$I$4986,$A952&amp;"*",'Rozpočet projektu'!$C$10:$C$4986,$B952)</f>
        <v>0</v>
      </c>
      <c r="D952" s="124" t="str">
        <f t="shared" si="29"/>
        <v/>
      </c>
      <c r="E952" s="124" t="str">
        <f t="shared" si="30"/>
        <v/>
      </c>
      <c r="F952" s="119"/>
      <c r="G952" s="119"/>
      <c r="H952" s="119"/>
      <c r="I952" s="119"/>
    </row>
    <row r="953" spans="1:9" ht="38.25" hidden="1" x14ac:dyDescent="0.2">
      <c r="A953" s="117" t="s">
        <v>121</v>
      </c>
      <c r="B953" s="113" t="s">
        <v>45</v>
      </c>
      <c r="C953" s="124">
        <f>SUMIFS('Rozpočet projektu'!$G$10:$G$4986,'Rozpočet projektu'!$I$10:$I$4986,$A953&amp;"*",'Rozpočet projektu'!$C$10:$C$4986,$B953)</f>
        <v>0</v>
      </c>
      <c r="D953" s="124" t="str">
        <f t="shared" si="29"/>
        <v/>
      </c>
      <c r="E953" s="124" t="str">
        <f t="shared" si="30"/>
        <v/>
      </c>
      <c r="F953" s="119"/>
      <c r="G953" s="119"/>
      <c r="H953" s="119"/>
      <c r="I953" s="119"/>
    </row>
    <row r="954" spans="1:9" hidden="1" x14ac:dyDescent="0.2">
      <c r="A954" s="117" t="s">
        <v>121</v>
      </c>
      <c r="B954" s="113" t="s">
        <v>46</v>
      </c>
      <c r="C954" s="124">
        <f>SUMIFS('Rozpočet projektu'!$G$10:$G$4986,'Rozpočet projektu'!$I$10:$I$4986,$A954&amp;"*",'Rozpočet projektu'!$C$10:$C$4986,$B954)</f>
        <v>0</v>
      </c>
      <c r="D954" s="124" t="str">
        <f t="shared" si="29"/>
        <v/>
      </c>
      <c r="E954" s="124" t="str">
        <f t="shared" si="30"/>
        <v/>
      </c>
      <c r="F954" s="119"/>
      <c r="G954" s="119"/>
      <c r="H954" s="119"/>
      <c r="I954" s="119"/>
    </row>
    <row r="955" spans="1:9" ht="51" hidden="1" x14ac:dyDescent="0.2">
      <c r="A955" s="117" t="s">
        <v>121</v>
      </c>
      <c r="B955" s="113" t="s">
        <v>47</v>
      </c>
      <c r="C955" s="124">
        <f>SUMIFS('Rozpočet projektu'!$G$10:$G$4986,'Rozpočet projektu'!$I$10:$I$4986,$A955&amp;"*",'Rozpočet projektu'!$C$10:$C$4986,$B955)</f>
        <v>0</v>
      </c>
      <c r="D955" s="124" t="str">
        <f t="shared" si="29"/>
        <v/>
      </c>
      <c r="E955" s="124" t="str">
        <f t="shared" si="30"/>
        <v/>
      </c>
      <c r="F955" s="119"/>
      <c r="G955" s="119"/>
      <c r="H955" s="119"/>
      <c r="I955" s="119"/>
    </row>
    <row r="956" spans="1:9" ht="25.5" hidden="1" x14ac:dyDescent="0.2">
      <c r="A956" s="117" t="s">
        <v>121</v>
      </c>
      <c r="B956" s="113" t="s">
        <v>48</v>
      </c>
      <c r="C956" s="124">
        <f>SUMIFS('Rozpočet projektu'!$G$10:$G$4986,'Rozpočet projektu'!$I$10:$I$4986,$A956&amp;"*",'Rozpočet projektu'!$C$10:$C$4986,$B956)</f>
        <v>0</v>
      </c>
      <c r="D956" s="124" t="str">
        <f t="shared" si="29"/>
        <v/>
      </c>
      <c r="E956" s="124" t="str">
        <f t="shared" si="30"/>
        <v/>
      </c>
      <c r="F956" s="119"/>
      <c r="G956" s="119"/>
      <c r="H956" s="119"/>
      <c r="I956" s="119"/>
    </row>
    <row r="957" spans="1:9" hidden="1" x14ac:dyDescent="0.2">
      <c r="A957" s="117" t="s">
        <v>121</v>
      </c>
      <c r="B957" s="113" t="s">
        <v>49</v>
      </c>
      <c r="C957" s="124">
        <f>SUMIFS('Rozpočet projektu'!$G$10:$G$4986,'Rozpočet projektu'!$I$10:$I$4986,$A957&amp;"*",'Rozpočet projektu'!$C$10:$C$4986,$B957)</f>
        <v>0</v>
      </c>
      <c r="D957" s="124" t="str">
        <f t="shared" si="29"/>
        <v/>
      </c>
      <c r="E957" s="124" t="str">
        <f t="shared" si="30"/>
        <v/>
      </c>
      <c r="F957" s="119"/>
      <c r="G957" s="119"/>
      <c r="H957" s="119"/>
      <c r="I957" s="119"/>
    </row>
    <row r="958" spans="1:9" ht="38.25" hidden="1" x14ac:dyDescent="0.2">
      <c r="A958" s="117" t="s">
        <v>121</v>
      </c>
      <c r="B958" s="113" t="s">
        <v>50</v>
      </c>
      <c r="C958" s="124">
        <f>SUMIFS('Rozpočet projektu'!$G$10:$G$4986,'Rozpočet projektu'!$I$10:$I$4986,$A958&amp;"*",'Rozpočet projektu'!$C$10:$C$4986,$B958)</f>
        <v>0</v>
      </c>
      <c r="D958" s="124" t="str">
        <f t="shared" si="29"/>
        <v/>
      </c>
      <c r="E958" s="124" t="str">
        <f t="shared" si="30"/>
        <v/>
      </c>
      <c r="F958" s="119"/>
      <c r="G958" s="119"/>
      <c r="H958" s="119"/>
      <c r="I958" s="119"/>
    </row>
    <row r="959" spans="1:9" hidden="1" x14ac:dyDescent="0.2">
      <c r="A959" s="117" t="s">
        <v>121</v>
      </c>
      <c r="B959" s="113" t="s">
        <v>51</v>
      </c>
      <c r="C959" s="124">
        <f>SUMIFS('Rozpočet projektu'!$G$10:$G$4986,'Rozpočet projektu'!$I$10:$I$4986,$A959&amp;"*",'Rozpočet projektu'!$C$10:$C$4986,$B959)</f>
        <v>0</v>
      </c>
      <c r="D959" s="124" t="str">
        <f t="shared" si="29"/>
        <v/>
      </c>
      <c r="E959" s="124" t="str">
        <f t="shared" si="30"/>
        <v/>
      </c>
      <c r="F959" s="119"/>
      <c r="G959" s="119"/>
      <c r="H959" s="119"/>
      <c r="I959" s="119"/>
    </row>
    <row r="960" spans="1:9" ht="38.25" hidden="1" x14ac:dyDescent="0.2">
      <c r="A960" s="117" t="s">
        <v>121</v>
      </c>
      <c r="B960" s="113" t="s">
        <v>52</v>
      </c>
      <c r="C960" s="124">
        <f>SUMIFS('Rozpočet projektu'!$G$10:$G$4986,'Rozpočet projektu'!$I$10:$I$4986,$A960&amp;"*",'Rozpočet projektu'!$C$10:$C$4986,$B960)</f>
        <v>0</v>
      </c>
      <c r="D960" s="124" t="str">
        <f t="shared" si="29"/>
        <v/>
      </c>
      <c r="E960" s="124" t="str">
        <f t="shared" si="30"/>
        <v/>
      </c>
      <c r="F960" s="119"/>
      <c r="G960" s="119"/>
      <c r="H960" s="119"/>
      <c r="I960" s="119"/>
    </row>
    <row r="961" spans="1:9" ht="25.5" hidden="1" x14ac:dyDescent="0.2">
      <c r="A961" s="117" t="s">
        <v>121</v>
      </c>
      <c r="B961" s="113" t="s">
        <v>53</v>
      </c>
      <c r="C961" s="124">
        <f>SUMIFS('Rozpočet projektu'!$G$10:$G$4986,'Rozpočet projektu'!$I$10:$I$4986,$A961&amp;"*",'Rozpočet projektu'!$C$10:$C$4986,$B961)</f>
        <v>0</v>
      </c>
      <c r="D961" s="124" t="str">
        <f t="shared" si="29"/>
        <v/>
      </c>
      <c r="E961" s="124" t="str">
        <f t="shared" si="30"/>
        <v/>
      </c>
      <c r="F961" s="119"/>
      <c r="G961" s="119"/>
      <c r="H961" s="119"/>
      <c r="I961" s="119"/>
    </row>
    <row r="962" spans="1:9" ht="51" hidden="1" x14ac:dyDescent="0.2">
      <c r="A962" s="117" t="s">
        <v>121</v>
      </c>
      <c r="B962" s="113" t="s">
        <v>54</v>
      </c>
      <c r="C962" s="124">
        <f>SUMIFS('Rozpočet projektu'!$G$10:$G$4986,'Rozpočet projektu'!$I$10:$I$4986,$A962&amp;"*",'Rozpočet projektu'!$C$10:$C$4986,$B962)</f>
        <v>0</v>
      </c>
      <c r="D962" s="124" t="str">
        <f t="shared" si="29"/>
        <v/>
      </c>
      <c r="E962" s="124" t="str">
        <f t="shared" si="30"/>
        <v/>
      </c>
      <c r="F962" s="119"/>
      <c r="G962" s="119"/>
      <c r="H962" s="119"/>
      <c r="I962" s="119"/>
    </row>
    <row r="963" spans="1:9" ht="25.5" hidden="1" x14ac:dyDescent="0.2">
      <c r="A963" s="117" t="s">
        <v>121</v>
      </c>
      <c r="B963" s="113" t="s">
        <v>55</v>
      </c>
      <c r="C963" s="124">
        <f>SUMIFS('Rozpočet projektu'!$G$10:$G$4986,'Rozpočet projektu'!$I$10:$I$4986,$A963&amp;"*",'Rozpočet projektu'!$C$10:$C$4986,$B963)</f>
        <v>0</v>
      </c>
      <c r="D963" s="124" t="str">
        <f t="shared" si="29"/>
        <v/>
      </c>
      <c r="E963" s="124" t="str">
        <f t="shared" si="30"/>
        <v/>
      </c>
      <c r="F963" s="119"/>
      <c r="G963" s="119"/>
      <c r="H963" s="119"/>
      <c r="I963" s="119"/>
    </row>
    <row r="964" spans="1:9" ht="25.5" hidden="1" x14ac:dyDescent="0.2">
      <c r="A964" s="117" t="s">
        <v>121</v>
      </c>
      <c r="B964" s="113" t="s">
        <v>56</v>
      </c>
      <c r="C964" s="124">
        <f>SUMIFS('Rozpočet projektu'!$G$10:$G$4986,'Rozpočet projektu'!$I$10:$I$4986,$A964&amp;"*",'Rozpočet projektu'!$C$10:$C$4986,$B964)</f>
        <v>0</v>
      </c>
      <c r="D964" s="124" t="str">
        <f t="shared" si="29"/>
        <v/>
      </c>
      <c r="E964" s="124" t="str">
        <f t="shared" si="30"/>
        <v/>
      </c>
      <c r="F964" s="119"/>
      <c r="G964" s="119"/>
      <c r="H964" s="119"/>
      <c r="I964" s="119"/>
    </row>
    <row r="965" spans="1:9" hidden="1" x14ac:dyDescent="0.2">
      <c r="A965" s="117" t="s">
        <v>121</v>
      </c>
      <c r="B965" s="113" t="s">
        <v>57</v>
      </c>
      <c r="C965" s="124">
        <f>SUMIFS('Rozpočet projektu'!$G$10:$G$4986,'Rozpočet projektu'!$I$10:$I$4986,$A965&amp;"*",'Rozpočet projektu'!$C$10:$C$4986,$B965)</f>
        <v>0</v>
      </c>
      <c r="D965" s="124" t="str">
        <f t="shared" si="29"/>
        <v/>
      </c>
      <c r="E965" s="124" t="str">
        <f t="shared" si="30"/>
        <v/>
      </c>
      <c r="F965" s="119"/>
      <c r="G965" s="119"/>
      <c r="H965" s="119"/>
      <c r="I965" s="119"/>
    </row>
    <row r="966" spans="1:9" ht="25.5" hidden="1" x14ac:dyDescent="0.2">
      <c r="A966" s="117" t="s">
        <v>121</v>
      </c>
      <c r="B966" s="113" t="s">
        <v>58</v>
      </c>
      <c r="C966" s="124">
        <f>SUMIFS('Rozpočet projektu'!$G$10:$G$4986,'Rozpočet projektu'!$I$10:$I$4986,$A966&amp;"*",'Rozpočet projektu'!$C$10:$C$4986,$B966)</f>
        <v>0</v>
      </c>
      <c r="D966" s="124" t="str">
        <f t="shared" ref="D966:D1029" si="31">IFERROR(IF(IF(ROUND($D$2*C966,2)&gt;($D$2*C966),ROUND($D$2*C966,2)-ROUNDUP(ROUND($D$2*C966,2)-($D$2*C966),2),ROUND($D$2*C966,2))&gt;0,IF(ROUND($D$2*C966,2)&gt;($D$2*C966),ROUND($D$2*C966,2)-ROUNDUP(ROUND($D$2*C966,2)-($D$2*C966),2),ROUND($D$2*C966,2)),""),"")</f>
        <v/>
      </c>
      <c r="E966" s="124" t="str">
        <f t="shared" si="30"/>
        <v/>
      </c>
      <c r="F966" s="119"/>
      <c r="G966" s="119"/>
      <c r="H966" s="119"/>
      <c r="I966" s="119"/>
    </row>
    <row r="967" spans="1:9" ht="25.5" hidden="1" x14ac:dyDescent="0.2">
      <c r="A967" s="117" t="s">
        <v>121</v>
      </c>
      <c r="B967" s="113" t="s">
        <v>59</v>
      </c>
      <c r="C967" s="124">
        <f>SUMIFS('Rozpočet projektu'!$G$10:$G$4986,'Rozpočet projektu'!$I$10:$I$4986,$A967&amp;"*",'Rozpočet projektu'!$C$10:$C$4986,$B967)</f>
        <v>0</v>
      </c>
      <c r="D967" s="124" t="str">
        <f t="shared" si="31"/>
        <v/>
      </c>
      <c r="E967" s="124" t="str">
        <f t="shared" ref="E967:E1030" si="32">IFERROR(C967-D967,"")</f>
        <v/>
      </c>
      <c r="F967" s="119"/>
      <c r="G967" s="119"/>
      <c r="H967" s="119"/>
      <c r="I967" s="119"/>
    </row>
    <row r="968" spans="1:9" hidden="1" x14ac:dyDescent="0.2">
      <c r="A968" s="117" t="s">
        <v>121</v>
      </c>
      <c r="B968" s="113" t="s">
        <v>60</v>
      </c>
      <c r="C968" s="124">
        <f>SUMIFS('Rozpočet projektu'!$G$10:$G$4986,'Rozpočet projektu'!$I$10:$I$4986,$A968&amp;"*",'Rozpočet projektu'!$C$10:$C$4986,$B968)</f>
        <v>0</v>
      </c>
      <c r="D968" s="124" t="str">
        <f t="shared" si="31"/>
        <v/>
      </c>
      <c r="E968" s="124" t="str">
        <f t="shared" si="32"/>
        <v/>
      </c>
      <c r="F968" s="119"/>
      <c r="G968" s="119"/>
      <c r="H968" s="119"/>
      <c r="I968" s="119"/>
    </row>
    <row r="969" spans="1:9" ht="25.5" hidden="1" x14ac:dyDescent="0.2">
      <c r="A969" s="117" t="s">
        <v>121</v>
      </c>
      <c r="B969" s="113" t="s">
        <v>61</v>
      </c>
      <c r="C969" s="124">
        <f>SUMIFS('Rozpočet projektu'!$G$10:$G$4986,'Rozpočet projektu'!$I$10:$I$4986,$A969&amp;"*",'Rozpočet projektu'!$C$10:$C$4986,$B969)</f>
        <v>0</v>
      </c>
      <c r="D969" s="124" t="str">
        <f t="shared" si="31"/>
        <v/>
      </c>
      <c r="E969" s="124" t="str">
        <f t="shared" si="32"/>
        <v/>
      </c>
      <c r="F969" s="119"/>
      <c r="G969" s="119"/>
      <c r="H969" s="119"/>
      <c r="I969" s="119"/>
    </row>
    <row r="970" spans="1:9" ht="76.5" hidden="1" x14ac:dyDescent="0.2">
      <c r="A970" s="117" t="s">
        <v>121</v>
      </c>
      <c r="B970" s="113" t="s">
        <v>62</v>
      </c>
      <c r="C970" s="124">
        <f>SUMIFS('Rozpočet projektu'!$G$10:$G$4986,'Rozpočet projektu'!$I$10:$I$4986,$A970&amp;"*",'Rozpočet projektu'!$C$10:$C$4986,$B970)</f>
        <v>0</v>
      </c>
      <c r="D970" s="124" t="str">
        <f t="shared" si="31"/>
        <v/>
      </c>
      <c r="E970" s="124" t="str">
        <f t="shared" si="32"/>
        <v/>
      </c>
      <c r="F970" s="119"/>
      <c r="G970" s="119"/>
      <c r="H970" s="119"/>
      <c r="I970" s="119"/>
    </row>
    <row r="971" spans="1:9" ht="102" hidden="1" x14ac:dyDescent="0.2">
      <c r="A971" s="117" t="s">
        <v>121</v>
      </c>
      <c r="B971" s="113" t="s">
        <v>63</v>
      </c>
      <c r="C971" s="124">
        <f>SUMIFS('Rozpočet projektu'!$G$10:$G$4986,'Rozpočet projektu'!$I$10:$I$4986,$A971&amp;"*",'Rozpočet projektu'!$C$10:$C$4986,$B971)</f>
        <v>0</v>
      </c>
      <c r="D971" s="124" t="str">
        <f t="shared" si="31"/>
        <v/>
      </c>
      <c r="E971" s="124" t="str">
        <f t="shared" si="32"/>
        <v/>
      </c>
      <c r="F971" s="119"/>
      <c r="G971" s="119"/>
      <c r="H971" s="119"/>
      <c r="I971" s="119"/>
    </row>
    <row r="972" spans="1:9" ht="76.5" hidden="1" x14ac:dyDescent="0.2">
      <c r="A972" s="117" t="s">
        <v>121</v>
      </c>
      <c r="B972" s="113" t="s">
        <v>162</v>
      </c>
      <c r="C972" s="124">
        <f>SUMIFS('Rozpočet projektu'!$G$10:$G$4986,'Rozpočet projektu'!$I$10:$I$4986,$A972&amp;"*",'Rozpočet projektu'!$C$10:$C$4986,$B972)</f>
        <v>0</v>
      </c>
      <c r="D972" s="124" t="str">
        <f t="shared" si="31"/>
        <v/>
      </c>
      <c r="E972" s="124" t="str">
        <f t="shared" si="32"/>
        <v/>
      </c>
      <c r="F972" s="119"/>
      <c r="G972" s="119"/>
      <c r="H972" s="119"/>
      <c r="I972" s="119"/>
    </row>
    <row r="973" spans="1:9" ht="63.75" hidden="1" x14ac:dyDescent="0.2">
      <c r="A973" s="117" t="s">
        <v>121</v>
      </c>
      <c r="B973" s="113" t="s">
        <v>64</v>
      </c>
      <c r="C973" s="124">
        <f>SUMIFS('Rozpočet projektu'!$G$10:$G$4986,'Rozpočet projektu'!$I$10:$I$4986,$A973&amp;"*",'Rozpočet projektu'!$C$10:$C$4986,$B973)</f>
        <v>0</v>
      </c>
      <c r="D973" s="124" t="str">
        <f t="shared" si="31"/>
        <v/>
      </c>
      <c r="E973" s="124" t="str">
        <f t="shared" si="32"/>
        <v/>
      </c>
      <c r="F973" s="119"/>
      <c r="G973" s="119"/>
      <c r="H973" s="119"/>
      <c r="I973" s="119"/>
    </row>
    <row r="974" spans="1:9" ht="38.25" hidden="1" x14ac:dyDescent="0.2">
      <c r="A974" s="117" t="s">
        <v>121</v>
      </c>
      <c r="B974" s="113" t="s">
        <v>65</v>
      </c>
      <c r="C974" s="124">
        <f>SUMIFS('Rozpočet projektu'!$G$10:$G$4986,'Rozpočet projektu'!$I$10:$I$4986,$A974&amp;"*",'Rozpočet projektu'!$C$10:$C$4986,$B974)</f>
        <v>0</v>
      </c>
      <c r="D974" s="124" t="str">
        <f t="shared" si="31"/>
        <v/>
      </c>
      <c r="E974" s="124" t="str">
        <f t="shared" si="32"/>
        <v/>
      </c>
      <c r="F974" s="119"/>
      <c r="G974" s="119"/>
      <c r="H974" s="119"/>
      <c r="I974" s="119"/>
    </row>
    <row r="975" spans="1:9" ht="25.5" hidden="1" x14ac:dyDescent="0.2">
      <c r="A975" s="117" t="s">
        <v>121</v>
      </c>
      <c r="B975" s="113" t="s">
        <v>66</v>
      </c>
      <c r="C975" s="124">
        <f>SUMIFS('Rozpočet projektu'!$G$10:$G$4986,'Rozpočet projektu'!$I$10:$I$4986,$A975&amp;"*",'Rozpočet projektu'!$C$10:$C$4986,$B975)</f>
        <v>0</v>
      </c>
      <c r="D975" s="124" t="str">
        <f t="shared" si="31"/>
        <v/>
      </c>
      <c r="E975" s="124" t="str">
        <f t="shared" si="32"/>
        <v/>
      </c>
      <c r="F975" s="119"/>
      <c r="G975" s="119"/>
      <c r="H975" s="119"/>
      <c r="I975" s="119"/>
    </row>
    <row r="976" spans="1:9" ht="25.5" hidden="1" x14ac:dyDescent="0.2">
      <c r="A976" s="117" t="s">
        <v>121</v>
      </c>
      <c r="B976" s="113" t="s">
        <v>67</v>
      </c>
      <c r="C976" s="124">
        <f>SUMIFS('Rozpočet projektu'!$G$10:$G$4986,'Rozpočet projektu'!$I$10:$I$4986,$A976&amp;"*",'Rozpočet projektu'!$C$10:$C$4986,$B976)</f>
        <v>0</v>
      </c>
      <c r="D976" s="124" t="str">
        <f t="shared" si="31"/>
        <v/>
      </c>
      <c r="E976" s="124" t="str">
        <f t="shared" si="32"/>
        <v/>
      </c>
      <c r="F976" s="119"/>
      <c r="G976" s="119"/>
      <c r="H976" s="119"/>
      <c r="I976" s="119"/>
    </row>
    <row r="977" spans="1:9" ht="38.25" hidden="1" x14ac:dyDescent="0.2">
      <c r="A977" s="117" t="s">
        <v>121</v>
      </c>
      <c r="B977" s="113" t="s">
        <v>68</v>
      </c>
      <c r="C977" s="124">
        <f>SUMIFS('Rozpočet projektu'!$G$10:$G$4986,'Rozpočet projektu'!$I$10:$I$4986,$A977&amp;"*",'Rozpočet projektu'!$C$10:$C$4986,$B977)</f>
        <v>0</v>
      </c>
      <c r="D977" s="124" t="str">
        <f t="shared" si="31"/>
        <v/>
      </c>
      <c r="E977" s="124" t="str">
        <f t="shared" si="32"/>
        <v/>
      </c>
      <c r="F977" s="119"/>
      <c r="G977" s="119"/>
      <c r="H977" s="119"/>
      <c r="I977" s="119"/>
    </row>
    <row r="978" spans="1:9" hidden="1" x14ac:dyDescent="0.2">
      <c r="A978" s="126" t="s">
        <v>122</v>
      </c>
      <c r="B978" s="113" t="s">
        <v>43</v>
      </c>
      <c r="C978" s="124">
        <f>SUMIFS('Rozpočet projektu'!$G$10:$G$4986,'Rozpočet projektu'!$I$10:$I$4986,$A978&amp;"*",'Rozpočet projektu'!$C$10:$C$4986,$B978)</f>
        <v>0</v>
      </c>
      <c r="D978" s="124" t="str">
        <f t="shared" si="31"/>
        <v/>
      </c>
      <c r="E978" s="124" t="str">
        <f t="shared" si="32"/>
        <v/>
      </c>
      <c r="F978" s="119"/>
      <c r="G978" s="119"/>
      <c r="H978" s="119"/>
      <c r="I978" s="119"/>
    </row>
    <row r="979" spans="1:9" ht="25.5" hidden="1" x14ac:dyDescent="0.2">
      <c r="A979" s="126" t="s">
        <v>122</v>
      </c>
      <c r="B979" s="113" t="s">
        <v>44</v>
      </c>
      <c r="C979" s="124">
        <f>SUMIFS('Rozpočet projektu'!$G$10:$G$4986,'Rozpočet projektu'!$I$10:$I$4986,$A979&amp;"*",'Rozpočet projektu'!$C$10:$C$4986,$B979)</f>
        <v>0</v>
      </c>
      <c r="D979" s="124" t="str">
        <f t="shared" si="31"/>
        <v/>
      </c>
      <c r="E979" s="124" t="str">
        <f t="shared" si="32"/>
        <v/>
      </c>
      <c r="F979" s="119"/>
      <c r="G979" s="119"/>
      <c r="H979" s="119"/>
      <c r="I979" s="119"/>
    </row>
    <row r="980" spans="1:9" ht="38.25" hidden="1" x14ac:dyDescent="0.2">
      <c r="A980" s="126" t="s">
        <v>122</v>
      </c>
      <c r="B980" s="113" t="s">
        <v>45</v>
      </c>
      <c r="C980" s="124">
        <f>SUMIFS('Rozpočet projektu'!$G$10:$G$4986,'Rozpočet projektu'!$I$10:$I$4986,$A980&amp;"*",'Rozpočet projektu'!$C$10:$C$4986,$B980)</f>
        <v>0</v>
      </c>
      <c r="D980" s="124" t="str">
        <f t="shared" si="31"/>
        <v/>
      </c>
      <c r="E980" s="124" t="str">
        <f t="shared" si="32"/>
        <v/>
      </c>
      <c r="F980" s="119"/>
      <c r="G980" s="119"/>
      <c r="H980" s="119"/>
      <c r="I980" s="119"/>
    </row>
    <row r="981" spans="1:9" hidden="1" x14ac:dyDescent="0.2">
      <c r="A981" s="126" t="s">
        <v>122</v>
      </c>
      <c r="B981" s="113" t="s">
        <v>46</v>
      </c>
      <c r="C981" s="124">
        <f>SUMIFS('Rozpočet projektu'!$G$10:$G$4986,'Rozpočet projektu'!$I$10:$I$4986,$A981&amp;"*",'Rozpočet projektu'!$C$10:$C$4986,$B981)</f>
        <v>0</v>
      </c>
      <c r="D981" s="124" t="str">
        <f t="shared" si="31"/>
        <v/>
      </c>
      <c r="E981" s="124" t="str">
        <f t="shared" si="32"/>
        <v/>
      </c>
      <c r="F981" s="119"/>
      <c r="G981" s="119"/>
      <c r="H981" s="119"/>
      <c r="I981" s="119"/>
    </row>
    <row r="982" spans="1:9" ht="51" hidden="1" x14ac:dyDescent="0.2">
      <c r="A982" s="126" t="s">
        <v>122</v>
      </c>
      <c r="B982" s="113" t="s">
        <v>47</v>
      </c>
      <c r="C982" s="124">
        <f>SUMIFS('Rozpočet projektu'!$G$10:$G$4986,'Rozpočet projektu'!$I$10:$I$4986,$A982&amp;"*",'Rozpočet projektu'!$C$10:$C$4986,$B982)</f>
        <v>0</v>
      </c>
      <c r="D982" s="124" t="str">
        <f t="shared" si="31"/>
        <v/>
      </c>
      <c r="E982" s="124" t="str">
        <f t="shared" si="32"/>
        <v/>
      </c>
      <c r="F982" s="119"/>
      <c r="G982" s="119"/>
      <c r="H982" s="119"/>
      <c r="I982" s="119"/>
    </row>
    <row r="983" spans="1:9" ht="25.5" hidden="1" x14ac:dyDescent="0.2">
      <c r="A983" s="126" t="s">
        <v>122</v>
      </c>
      <c r="B983" s="113" t="s">
        <v>48</v>
      </c>
      <c r="C983" s="124">
        <f>SUMIFS('Rozpočet projektu'!$G$10:$G$4986,'Rozpočet projektu'!$I$10:$I$4986,$A983&amp;"*",'Rozpočet projektu'!$C$10:$C$4986,$B983)</f>
        <v>0</v>
      </c>
      <c r="D983" s="124" t="str">
        <f t="shared" si="31"/>
        <v/>
      </c>
      <c r="E983" s="124" t="str">
        <f t="shared" si="32"/>
        <v/>
      </c>
      <c r="F983" s="119"/>
      <c r="G983" s="119"/>
      <c r="H983" s="119"/>
      <c r="I983" s="119"/>
    </row>
    <row r="984" spans="1:9" hidden="1" x14ac:dyDescent="0.2">
      <c r="A984" s="126" t="s">
        <v>122</v>
      </c>
      <c r="B984" s="113" t="s">
        <v>49</v>
      </c>
      <c r="C984" s="124">
        <f>SUMIFS('Rozpočet projektu'!$G$10:$G$4986,'Rozpočet projektu'!$I$10:$I$4986,$A984&amp;"*",'Rozpočet projektu'!$C$10:$C$4986,$B984)</f>
        <v>0</v>
      </c>
      <c r="D984" s="124" t="str">
        <f t="shared" si="31"/>
        <v/>
      </c>
      <c r="E984" s="124" t="str">
        <f t="shared" si="32"/>
        <v/>
      </c>
      <c r="F984" s="119"/>
      <c r="G984" s="119"/>
      <c r="H984" s="119"/>
      <c r="I984" s="119"/>
    </row>
    <row r="985" spans="1:9" ht="38.25" hidden="1" x14ac:dyDescent="0.2">
      <c r="A985" s="126" t="s">
        <v>122</v>
      </c>
      <c r="B985" s="113" t="s">
        <v>50</v>
      </c>
      <c r="C985" s="124">
        <f>SUMIFS('Rozpočet projektu'!$G$10:$G$4986,'Rozpočet projektu'!$I$10:$I$4986,$A985&amp;"*",'Rozpočet projektu'!$C$10:$C$4986,$B985)</f>
        <v>0</v>
      </c>
      <c r="D985" s="124" t="str">
        <f t="shared" si="31"/>
        <v/>
      </c>
      <c r="E985" s="124" t="str">
        <f t="shared" si="32"/>
        <v/>
      </c>
      <c r="F985" s="119"/>
      <c r="G985" s="119"/>
      <c r="H985" s="119"/>
      <c r="I985" s="119"/>
    </row>
    <row r="986" spans="1:9" hidden="1" x14ac:dyDescent="0.2">
      <c r="A986" s="126" t="s">
        <v>122</v>
      </c>
      <c r="B986" s="113" t="s">
        <v>51</v>
      </c>
      <c r="C986" s="124">
        <f>SUMIFS('Rozpočet projektu'!$G$10:$G$4986,'Rozpočet projektu'!$I$10:$I$4986,$A986&amp;"*",'Rozpočet projektu'!$C$10:$C$4986,$B986)</f>
        <v>0</v>
      </c>
      <c r="D986" s="124" t="str">
        <f t="shared" si="31"/>
        <v/>
      </c>
      <c r="E986" s="124" t="str">
        <f t="shared" si="32"/>
        <v/>
      </c>
      <c r="F986" s="119"/>
      <c r="G986" s="119"/>
      <c r="H986" s="119"/>
      <c r="I986" s="119"/>
    </row>
    <row r="987" spans="1:9" ht="38.25" hidden="1" x14ac:dyDescent="0.2">
      <c r="A987" s="126" t="s">
        <v>122</v>
      </c>
      <c r="B987" s="113" t="s">
        <v>52</v>
      </c>
      <c r="C987" s="124">
        <f>SUMIFS('Rozpočet projektu'!$G$10:$G$4986,'Rozpočet projektu'!$I$10:$I$4986,$A987&amp;"*",'Rozpočet projektu'!$C$10:$C$4986,$B987)</f>
        <v>0</v>
      </c>
      <c r="D987" s="124" t="str">
        <f t="shared" si="31"/>
        <v/>
      </c>
      <c r="E987" s="124" t="str">
        <f t="shared" si="32"/>
        <v/>
      </c>
      <c r="F987" s="119"/>
      <c r="G987" s="119"/>
      <c r="H987" s="119"/>
      <c r="I987" s="119"/>
    </row>
    <row r="988" spans="1:9" ht="25.5" hidden="1" x14ac:dyDescent="0.2">
      <c r="A988" s="126" t="s">
        <v>122</v>
      </c>
      <c r="B988" s="113" t="s">
        <v>53</v>
      </c>
      <c r="C988" s="124">
        <f>SUMIFS('Rozpočet projektu'!$G$10:$G$4986,'Rozpočet projektu'!$I$10:$I$4986,$A988&amp;"*",'Rozpočet projektu'!$C$10:$C$4986,$B988)</f>
        <v>0</v>
      </c>
      <c r="D988" s="124" t="str">
        <f t="shared" si="31"/>
        <v/>
      </c>
      <c r="E988" s="124" t="str">
        <f t="shared" si="32"/>
        <v/>
      </c>
      <c r="F988" s="119"/>
      <c r="G988" s="119"/>
      <c r="H988" s="119"/>
      <c r="I988" s="119"/>
    </row>
    <row r="989" spans="1:9" ht="51" hidden="1" x14ac:dyDescent="0.2">
      <c r="A989" s="126" t="s">
        <v>122</v>
      </c>
      <c r="B989" s="113" t="s">
        <v>54</v>
      </c>
      <c r="C989" s="124">
        <f>SUMIFS('Rozpočet projektu'!$G$10:$G$4986,'Rozpočet projektu'!$I$10:$I$4986,$A989&amp;"*",'Rozpočet projektu'!$C$10:$C$4986,$B989)</f>
        <v>0</v>
      </c>
      <c r="D989" s="124" t="str">
        <f t="shared" si="31"/>
        <v/>
      </c>
      <c r="E989" s="124" t="str">
        <f t="shared" si="32"/>
        <v/>
      </c>
      <c r="F989" s="119"/>
      <c r="G989" s="119"/>
      <c r="H989" s="119"/>
      <c r="I989" s="119"/>
    </row>
    <row r="990" spans="1:9" ht="25.5" hidden="1" x14ac:dyDescent="0.2">
      <c r="A990" s="126" t="s">
        <v>122</v>
      </c>
      <c r="B990" s="113" t="s">
        <v>55</v>
      </c>
      <c r="C990" s="124">
        <f>SUMIFS('Rozpočet projektu'!$G$10:$G$4986,'Rozpočet projektu'!$I$10:$I$4986,$A990&amp;"*",'Rozpočet projektu'!$C$10:$C$4986,$B990)</f>
        <v>0</v>
      </c>
      <c r="D990" s="124" t="str">
        <f t="shared" si="31"/>
        <v/>
      </c>
      <c r="E990" s="124" t="str">
        <f t="shared" si="32"/>
        <v/>
      </c>
      <c r="F990" s="119"/>
      <c r="G990" s="119"/>
      <c r="H990" s="119"/>
      <c r="I990" s="119"/>
    </row>
    <row r="991" spans="1:9" ht="25.5" hidden="1" x14ac:dyDescent="0.2">
      <c r="A991" s="126" t="s">
        <v>122</v>
      </c>
      <c r="B991" s="113" t="s">
        <v>56</v>
      </c>
      <c r="C991" s="124">
        <f>SUMIFS('Rozpočet projektu'!$G$10:$G$4986,'Rozpočet projektu'!$I$10:$I$4986,$A991&amp;"*",'Rozpočet projektu'!$C$10:$C$4986,$B991)</f>
        <v>0</v>
      </c>
      <c r="D991" s="124" t="str">
        <f t="shared" si="31"/>
        <v/>
      </c>
      <c r="E991" s="124" t="str">
        <f t="shared" si="32"/>
        <v/>
      </c>
      <c r="F991" s="119"/>
      <c r="G991" s="119"/>
      <c r="H991" s="119"/>
      <c r="I991" s="119"/>
    </row>
    <row r="992" spans="1:9" hidden="1" x14ac:dyDescent="0.2">
      <c r="A992" s="126" t="s">
        <v>122</v>
      </c>
      <c r="B992" s="113" t="s">
        <v>57</v>
      </c>
      <c r="C992" s="124">
        <f>SUMIFS('Rozpočet projektu'!$G$10:$G$4986,'Rozpočet projektu'!$I$10:$I$4986,$A992&amp;"*",'Rozpočet projektu'!$C$10:$C$4986,$B992)</f>
        <v>0</v>
      </c>
      <c r="D992" s="124" t="str">
        <f t="shared" si="31"/>
        <v/>
      </c>
      <c r="E992" s="124" t="str">
        <f t="shared" si="32"/>
        <v/>
      </c>
      <c r="F992" s="119"/>
      <c r="G992" s="119"/>
      <c r="H992" s="119"/>
      <c r="I992" s="119"/>
    </row>
    <row r="993" spans="1:9" ht="25.5" hidden="1" x14ac:dyDescent="0.2">
      <c r="A993" s="126" t="s">
        <v>122</v>
      </c>
      <c r="B993" s="113" t="s">
        <v>58</v>
      </c>
      <c r="C993" s="124">
        <f>SUMIFS('Rozpočet projektu'!$G$10:$G$4986,'Rozpočet projektu'!$I$10:$I$4986,$A993&amp;"*",'Rozpočet projektu'!$C$10:$C$4986,$B993)</f>
        <v>0</v>
      </c>
      <c r="D993" s="124" t="str">
        <f t="shared" si="31"/>
        <v/>
      </c>
      <c r="E993" s="124" t="str">
        <f t="shared" si="32"/>
        <v/>
      </c>
      <c r="F993" s="119"/>
      <c r="G993" s="119"/>
      <c r="H993" s="119"/>
      <c r="I993" s="119"/>
    </row>
    <row r="994" spans="1:9" ht="25.5" hidden="1" x14ac:dyDescent="0.2">
      <c r="A994" s="126" t="s">
        <v>122</v>
      </c>
      <c r="B994" s="113" t="s">
        <v>59</v>
      </c>
      <c r="C994" s="124">
        <f>SUMIFS('Rozpočet projektu'!$G$10:$G$4986,'Rozpočet projektu'!$I$10:$I$4986,$A994&amp;"*",'Rozpočet projektu'!$C$10:$C$4986,$B994)</f>
        <v>0</v>
      </c>
      <c r="D994" s="124" t="str">
        <f t="shared" si="31"/>
        <v/>
      </c>
      <c r="E994" s="124" t="str">
        <f t="shared" si="32"/>
        <v/>
      </c>
      <c r="F994" s="119"/>
      <c r="G994" s="119"/>
      <c r="H994" s="119"/>
      <c r="I994" s="119"/>
    </row>
    <row r="995" spans="1:9" hidden="1" x14ac:dyDescent="0.2">
      <c r="A995" s="126" t="s">
        <v>122</v>
      </c>
      <c r="B995" s="113" t="s">
        <v>60</v>
      </c>
      <c r="C995" s="124">
        <f>SUMIFS('Rozpočet projektu'!$G$10:$G$4986,'Rozpočet projektu'!$I$10:$I$4986,$A995&amp;"*",'Rozpočet projektu'!$C$10:$C$4986,$B995)</f>
        <v>0</v>
      </c>
      <c r="D995" s="124" t="str">
        <f t="shared" si="31"/>
        <v/>
      </c>
      <c r="E995" s="124" t="str">
        <f t="shared" si="32"/>
        <v/>
      </c>
      <c r="F995" s="119"/>
      <c r="G995" s="119"/>
      <c r="H995" s="119"/>
      <c r="I995" s="119"/>
    </row>
    <row r="996" spans="1:9" ht="25.5" hidden="1" x14ac:dyDescent="0.2">
      <c r="A996" s="126" t="s">
        <v>122</v>
      </c>
      <c r="B996" s="113" t="s">
        <v>61</v>
      </c>
      <c r="C996" s="124">
        <f>SUMIFS('Rozpočet projektu'!$G$10:$G$4986,'Rozpočet projektu'!$I$10:$I$4986,$A996&amp;"*",'Rozpočet projektu'!$C$10:$C$4986,$B996)</f>
        <v>0</v>
      </c>
      <c r="D996" s="124" t="str">
        <f t="shared" si="31"/>
        <v/>
      </c>
      <c r="E996" s="124" t="str">
        <f t="shared" si="32"/>
        <v/>
      </c>
      <c r="F996" s="119"/>
      <c r="G996" s="119"/>
      <c r="H996" s="119"/>
      <c r="I996" s="119"/>
    </row>
    <row r="997" spans="1:9" ht="76.5" hidden="1" x14ac:dyDescent="0.2">
      <c r="A997" s="126" t="s">
        <v>122</v>
      </c>
      <c r="B997" s="113" t="s">
        <v>62</v>
      </c>
      <c r="C997" s="124">
        <f>SUMIFS('Rozpočet projektu'!$G$10:$G$4986,'Rozpočet projektu'!$I$10:$I$4986,$A997&amp;"*",'Rozpočet projektu'!$C$10:$C$4986,$B997)</f>
        <v>0</v>
      </c>
      <c r="D997" s="124" t="str">
        <f t="shared" si="31"/>
        <v/>
      </c>
      <c r="E997" s="124" t="str">
        <f t="shared" si="32"/>
        <v/>
      </c>
      <c r="F997" s="119"/>
      <c r="G997" s="119"/>
      <c r="H997" s="119"/>
      <c r="I997" s="119"/>
    </row>
    <row r="998" spans="1:9" ht="102" hidden="1" x14ac:dyDescent="0.2">
      <c r="A998" s="126" t="s">
        <v>122</v>
      </c>
      <c r="B998" s="113" t="s">
        <v>63</v>
      </c>
      <c r="C998" s="124">
        <f>SUMIFS('Rozpočet projektu'!$G$10:$G$4986,'Rozpočet projektu'!$I$10:$I$4986,$A998&amp;"*",'Rozpočet projektu'!$C$10:$C$4986,$B998)</f>
        <v>0</v>
      </c>
      <c r="D998" s="124" t="str">
        <f t="shared" si="31"/>
        <v/>
      </c>
      <c r="E998" s="124" t="str">
        <f t="shared" si="32"/>
        <v/>
      </c>
      <c r="F998" s="119"/>
      <c r="G998" s="119"/>
      <c r="H998" s="119"/>
      <c r="I998" s="119"/>
    </row>
    <row r="999" spans="1:9" ht="76.5" hidden="1" x14ac:dyDescent="0.2">
      <c r="A999" s="126" t="s">
        <v>122</v>
      </c>
      <c r="B999" s="113" t="s">
        <v>162</v>
      </c>
      <c r="C999" s="124">
        <f>SUMIFS('Rozpočet projektu'!$G$10:$G$4986,'Rozpočet projektu'!$I$10:$I$4986,$A999&amp;"*",'Rozpočet projektu'!$C$10:$C$4986,$B999)</f>
        <v>0</v>
      </c>
      <c r="D999" s="124" t="str">
        <f t="shared" si="31"/>
        <v/>
      </c>
      <c r="E999" s="124" t="str">
        <f t="shared" si="32"/>
        <v/>
      </c>
      <c r="F999" s="119"/>
      <c r="G999" s="119"/>
      <c r="H999" s="119"/>
      <c r="I999" s="119"/>
    </row>
    <row r="1000" spans="1:9" ht="63.75" hidden="1" x14ac:dyDescent="0.2">
      <c r="A1000" s="126" t="s">
        <v>122</v>
      </c>
      <c r="B1000" s="113" t="s">
        <v>64</v>
      </c>
      <c r="C1000" s="124">
        <f>SUMIFS('Rozpočet projektu'!$G$10:$G$4986,'Rozpočet projektu'!$I$10:$I$4986,$A1000&amp;"*",'Rozpočet projektu'!$C$10:$C$4986,$B1000)</f>
        <v>0</v>
      </c>
      <c r="D1000" s="124" t="str">
        <f t="shared" si="31"/>
        <v/>
      </c>
      <c r="E1000" s="124" t="str">
        <f t="shared" si="32"/>
        <v/>
      </c>
      <c r="F1000" s="119"/>
      <c r="G1000" s="119"/>
      <c r="H1000" s="119"/>
      <c r="I1000" s="119"/>
    </row>
    <row r="1001" spans="1:9" ht="38.25" hidden="1" x14ac:dyDescent="0.2">
      <c r="A1001" s="126" t="s">
        <v>122</v>
      </c>
      <c r="B1001" s="113" t="s">
        <v>65</v>
      </c>
      <c r="C1001" s="124">
        <f>SUMIFS('Rozpočet projektu'!$G$10:$G$4986,'Rozpočet projektu'!$I$10:$I$4986,$A1001&amp;"*",'Rozpočet projektu'!$C$10:$C$4986,$B1001)</f>
        <v>0</v>
      </c>
      <c r="D1001" s="124" t="str">
        <f t="shared" si="31"/>
        <v/>
      </c>
      <c r="E1001" s="124" t="str">
        <f t="shared" si="32"/>
        <v/>
      </c>
      <c r="F1001" s="119"/>
      <c r="G1001" s="119"/>
      <c r="H1001" s="119"/>
      <c r="I1001" s="119"/>
    </row>
    <row r="1002" spans="1:9" ht="25.5" hidden="1" x14ac:dyDescent="0.2">
      <c r="A1002" s="126" t="s">
        <v>122</v>
      </c>
      <c r="B1002" s="113" t="s">
        <v>66</v>
      </c>
      <c r="C1002" s="124">
        <f>SUMIFS('Rozpočet projektu'!$G$10:$G$4986,'Rozpočet projektu'!$I$10:$I$4986,$A1002&amp;"*",'Rozpočet projektu'!$C$10:$C$4986,$B1002)</f>
        <v>0</v>
      </c>
      <c r="D1002" s="124" t="str">
        <f t="shared" si="31"/>
        <v/>
      </c>
      <c r="E1002" s="124" t="str">
        <f t="shared" si="32"/>
        <v/>
      </c>
      <c r="F1002" s="119"/>
      <c r="G1002" s="119"/>
      <c r="H1002" s="119"/>
      <c r="I1002" s="119"/>
    </row>
    <row r="1003" spans="1:9" ht="25.5" hidden="1" x14ac:dyDescent="0.2">
      <c r="A1003" s="126" t="s">
        <v>122</v>
      </c>
      <c r="B1003" s="113" t="s">
        <v>67</v>
      </c>
      <c r="C1003" s="124">
        <f>SUMIFS('Rozpočet projektu'!$G$10:$G$4986,'Rozpočet projektu'!$I$10:$I$4986,$A1003&amp;"*",'Rozpočet projektu'!$C$10:$C$4986,$B1003)</f>
        <v>0</v>
      </c>
      <c r="D1003" s="124" t="str">
        <f t="shared" si="31"/>
        <v/>
      </c>
      <c r="E1003" s="124" t="str">
        <f t="shared" si="32"/>
        <v/>
      </c>
      <c r="F1003" s="119"/>
      <c r="G1003" s="119"/>
      <c r="H1003" s="119"/>
      <c r="I1003" s="119"/>
    </row>
    <row r="1004" spans="1:9" ht="38.25" hidden="1" x14ac:dyDescent="0.2">
      <c r="A1004" s="126" t="s">
        <v>122</v>
      </c>
      <c r="B1004" s="113" t="s">
        <v>68</v>
      </c>
      <c r="C1004" s="124">
        <f>SUMIFS('Rozpočet projektu'!$G$10:$G$4986,'Rozpočet projektu'!$I$10:$I$4986,$A1004&amp;"*",'Rozpočet projektu'!$C$10:$C$4986,$B1004)</f>
        <v>0</v>
      </c>
      <c r="D1004" s="124" t="str">
        <f t="shared" si="31"/>
        <v/>
      </c>
      <c r="E1004" s="124" t="str">
        <f t="shared" si="32"/>
        <v/>
      </c>
      <c r="F1004" s="119"/>
      <c r="G1004" s="119"/>
      <c r="H1004" s="119"/>
      <c r="I1004" s="119"/>
    </row>
    <row r="1005" spans="1:9" hidden="1" x14ac:dyDescent="0.2">
      <c r="A1005" s="126" t="s">
        <v>123</v>
      </c>
      <c r="B1005" s="113" t="s">
        <v>43</v>
      </c>
      <c r="C1005" s="124">
        <f>SUMIFS('Rozpočet projektu'!$G$10:$G$4986,'Rozpočet projektu'!$I$10:$I$4986,$A1005&amp;"*",'Rozpočet projektu'!$C$10:$C$4986,$B1005)</f>
        <v>0</v>
      </c>
      <c r="D1005" s="124" t="str">
        <f t="shared" si="31"/>
        <v/>
      </c>
      <c r="E1005" s="124" t="str">
        <f t="shared" si="32"/>
        <v/>
      </c>
      <c r="F1005" s="119"/>
      <c r="G1005" s="119"/>
      <c r="H1005" s="119"/>
      <c r="I1005" s="119"/>
    </row>
    <row r="1006" spans="1:9" ht="25.5" hidden="1" x14ac:dyDescent="0.2">
      <c r="A1006" s="126" t="s">
        <v>123</v>
      </c>
      <c r="B1006" s="113" t="s">
        <v>44</v>
      </c>
      <c r="C1006" s="124">
        <f>SUMIFS('Rozpočet projektu'!$G$10:$G$4986,'Rozpočet projektu'!$I$10:$I$4986,$A1006&amp;"*",'Rozpočet projektu'!$C$10:$C$4986,$B1006)</f>
        <v>0</v>
      </c>
      <c r="D1006" s="124" t="str">
        <f t="shared" si="31"/>
        <v/>
      </c>
      <c r="E1006" s="124" t="str">
        <f t="shared" si="32"/>
        <v/>
      </c>
      <c r="F1006" s="119"/>
      <c r="G1006" s="119"/>
      <c r="H1006" s="119"/>
      <c r="I1006" s="119"/>
    </row>
    <row r="1007" spans="1:9" ht="38.25" hidden="1" x14ac:dyDescent="0.2">
      <c r="A1007" s="126" t="s">
        <v>123</v>
      </c>
      <c r="B1007" s="113" t="s">
        <v>45</v>
      </c>
      <c r="C1007" s="124">
        <f>SUMIFS('Rozpočet projektu'!$G$10:$G$4986,'Rozpočet projektu'!$I$10:$I$4986,$A1007&amp;"*",'Rozpočet projektu'!$C$10:$C$4986,$B1007)</f>
        <v>0</v>
      </c>
      <c r="D1007" s="124" t="str">
        <f t="shared" si="31"/>
        <v/>
      </c>
      <c r="E1007" s="124" t="str">
        <f t="shared" si="32"/>
        <v/>
      </c>
      <c r="F1007" s="119"/>
      <c r="G1007" s="119"/>
      <c r="H1007" s="119"/>
      <c r="I1007" s="119"/>
    </row>
    <row r="1008" spans="1:9" hidden="1" x14ac:dyDescent="0.2">
      <c r="A1008" s="126" t="s">
        <v>123</v>
      </c>
      <c r="B1008" s="113" t="s">
        <v>46</v>
      </c>
      <c r="C1008" s="124">
        <f>SUMIFS('Rozpočet projektu'!$G$10:$G$4986,'Rozpočet projektu'!$I$10:$I$4986,$A1008&amp;"*",'Rozpočet projektu'!$C$10:$C$4986,$B1008)</f>
        <v>0</v>
      </c>
      <c r="D1008" s="124" t="str">
        <f t="shared" si="31"/>
        <v/>
      </c>
      <c r="E1008" s="124" t="str">
        <f t="shared" si="32"/>
        <v/>
      </c>
      <c r="F1008" s="119"/>
      <c r="G1008" s="119"/>
      <c r="H1008" s="119"/>
      <c r="I1008" s="119"/>
    </row>
    <row r="1009" spans="1:9" ht="51" hidden="1" x14ac:dyDescent="0.2">
      <c r="A1009" s="126" t="s">
        <v>123</v>
      </c>
      <c r="B1009" s="113" t="s">
        <v>47</v>
      </c>
      <c r="C1009" s="124">
        <f>SUMIFS('Rozpočet projektu'!$G$10:$G$4986,'Rozpočet projektu'!$I$10:$I$4986,$A1009&amp;"*",'Rozpočet projektu'!$C$10:$C$4986,$B1009)</f>
        <v>0</v>
      </c>
      <c r="D1009" s="124" t="str">
        <f t="shared" si="31"/>
        <v/>
      </c>
      <c r="E1009" s="124" t="str">
        <f t="shared" si="32"/>
        <v/>
      </c>
      <c r="F1009" s="119"/>
      <c r="G1009" s="119"/>
      <c r="H1009" s="119"/>
      <c r="I1009" s="119"/>
    </row>
    <row r="1010" spans="1:9" ht="25.5" hidden="1" x14ac:dyDescent="0.2">
      <c r="A1010" s="126" t="s">
        <v>123</v>
      </c>
      <c r="B1010" s="113" t="s">
        <v>48</v>
      </c>
      <c r="C1010" s="124">
        <f>SUMIFS('Rozpočet projektu'!$G$10:$G$4986,'Rozpočet projektu'!$I$10:$I$4986,$A1010&amp;"*",'Rozpočet projektu'!$C$10:$C$4986,$B1010)</f>
        <v>0</v>
      </c>
      <c r="D1010" s="124" t="str">
        <f t="shared" si="31"/>
        <v/>
      </c>
      <c r="E1010" s="124" t="str">
        <f t="shared" si="32"/>
        <v/>
      </c>
      <c r="F1010" s="119"/>
      <c r="G1010" s="119"/>
      <c r="H1010" s="119"/>
      <c r="I1010" s="119"/>
    </row>
    <row r="1011" spans="1:9" hidden="1" x14ac:dyDescent="0.2">
      <c r="A1011" s="126" t="s">
        <v>123</v>
      </c>
      <c r="B1011" s="113" t="s">
        <v>49</v>
      </c>
      <c r="C1011" s="124">
        <f>SUMIFS('Rozpočet projektu'!$G$10:$G$4986,'Rozpočet projektu'!$I$10:$I$4986,$A1011&amp;"*",'Rozpočet projektu'!$C$10:$C$4986,$B1011)</f>
        <v>0</v>
      </c>
      <c r="D1011" s="124" t="str">
        <f t="shared" si="31"/>
        <v/>
      </c>
      <c r="E1011" s="124" t="str">
        <f t="shared" si="32"/>
        <v/>
      </c>
      <c r="F1011" s="119"/>
      <c r="G1011" s="119"/>
      <c r="H1011" s="119"/>
      <c r="I1011" s="119"/>
    </row>
    <row r="1012" spans="1:9" ht="38.25" hidden="1" x14ac:dyDescent="0.2">
      <c r="A1012" s="126" t="s">
        <v>123</v>
      </c>
      <c r="B1012" s="113" t="s">
        <v>50</v>
      </c>
      <c r="C1012" s="124">
        <f>SUMIFS('Rozpočet projektu'!$G$10:$G$4986,'Rozpočet projektu'!$I$10:$I$4986,$A1012&amp;"*",'Rozpočet projektu'!$C$10:$C$4986,$B1012)</f>
        <v>0</v>
      </c>
      <c r="D1012" s="124" t="str">
        <f t="shared" si="31"/>
        <v/>
      </c>
      <c r="E1012" s="124" t="str">
        <f t="shared" si="32"/>
        <v/>
      </c>
      <c r="F1012" s="119"/>
      <c r="G1012" s="119"/>
      <c r="H1012" s="119"/>
      <c r="I1012" s="119"/>
    </row>
    <row r="1013" spans="1:9" hidden="1" x14ac:dyDescent="0.2">
      <c r="A1013" s="126" t="s">
        <v>123</v>
      </c>
      <c r="B1013" s="113" t="s">
        <v>51</v>
      </c>
      <c r="C1013" s="124">
        <f>SUMIFS('Rozpočet projektu'!$G$10:$G$4986,'Rozpočet projektu'!$I$10:$I$4986,$A1013&amp;"*",'Rozpočet projektu'!$C$10:$C$4986,$B1013)</f>
        <v>0</v>
      </c>
      <c r="D1013" s="124" t="str">
        <f t="shared" si="31"/>
        <v/>
      </c>
      <c r="E1013" s="124" t="str">
        <f t="shared" si="32"/>
        <v/>
      </c>
      <c r="F1013" s="119"/>
      <c r="G1013" s="119"/>
      <c r="H1013" s="119"/>
      <c r="I1013" s="119"/>
    </row>
    <row r="1014" spans="1:9" ht="38.25" hidden="1" x14ac:dyDescent="0.2">
      <c r="A1014" s="126" t="s">
        <v>123</v>
      </c>
      <c r="B1014" s="113" t="s">
        <v>52</v>
      </c>
      <c r="C1014" s="124">
        <f>SUMIFS('Rozpočet projektu'!$G$10:$G$4986,'Rozpočet projektu'!$I$10:$I$4986,$A1014&amp;"*",'Rozpočet projektu'!$C$10:$C$4986,$B1014)</f>
        <v>0</v>
      </c>
      <c r="D1014" s="124" t="str">
        <f t="shared" si="31"/>
        <v/>
      </c>
      <c r="E1014" s="124" t="str">
        <f t="shared" si="32"/>
        <v/>
      </c>
      <c r="F1014" s="119"/>
      <c r="G1014" s="119"/>
      <c r="H1014" s="119"/>
      <c r="I1014" s="119"/>
    </row>
    <row r="1015" spans="1:9" ht="25.5" hidden="1" x14ac:dyDescent="0.2">
      <c r="A1015" s="126" t="s">
        <v>123</v>
      </c>
      <c r="B1015" s="113" t="s">
        <v>53</v>
      </c>
      <c r="C1015" s="124">
        <f>SUMIFS('Rozpočet projektu'!$G$10:$G$4986,'Rozpočet projektu'!$I$10:$I$4986,$A1015&amp;"*",'Rozpočet projektu'!$C$10:$C$4986,$B1015)</f>
        <v>0</v>
      </c>
      <c r="D1015" s="124" t="str">
        <f t="shared" si="31"/>
        <v/>
      </c>
      <c r="E1015" s="124" t="str">
        <f t="shared" si="32"/>
        <v/>
      </c>
      <c r="F1015" s="119"/>
      <c r="G1015" s="119"/>
      <c r="H1015" s="119"/>
      <c r="I1015" s="119"/>
    </row>
    <row r="1016" spans="1:9" ht="51" hidden="1" x14ac:dyDescent="0.2">
      <c r="A1016" s="126" t="s">
        <v>123</v>
      </c>
      <c r="B1016" s="113" t="s">
        <v>54</v>
      </c>
      <c r="C1016" s="124">
        <f>SUMIFS('Rozpočet projektu'!$G$10:$G$4986,'Rozpočet projektu'!$I$10:$I$4986,$A1016&amp;"*",'Rozpočet projektu'!$C$10:$C$4986,$B1016)</f>
        <v>0</v>
      </c>
      <c r="D1016" s="124" t="str">
        <f t="shared" si="31"/>
        <v/>
      </c>
      <c r="E1016" s="124" t="str">
        <f t="shared" si="32"/>
        <v/>
      </c>
      <c r="F1016" s="119"/>
      <c r="G1016" s="119"/>
      <c r="H1016" s="119"/>
      <c r="I1016" s="119"/>
    </row>
    <row r="1017" spans="1:9" ht="25.5" hidden="1" x14ac:dyDescent="0.2">
      <c r="A1017" s="126" t="s">
        <v>123</v>
      </c>
      <c r="B1017" s="113" t="s">
        <v>55</v>
      </c>
      <c r="C1017" s="124">
        <f>SUMIFS('Rozpočet projektu'!$G$10:$G$4986,'Rozpočet projektu'!$I$10:$I$4986,$A1017&amp;"*",'Rozpočet projektu'!$C$10:$C$4986,$B1017)</f>
        <v>0</v>
      </c>
      <c r="D1017" s="124" t="str">
        <f t="shared" si="31"/>
        <v/>
      </c>
      <c r="E1017" s="124" t="str">
        <f t="shared" si="32"/>
        <v/>
      </c>
      <c r="F1017" s="119"/>
      <c r="G1017" s="119"/>
      <c r="H1017" s="119"/>
      <c r="I1017" s="119"/>
    </row>
    <row r="1018" spans="1:9" ht="25.5" hidden="1" x14ac:dyDescent="0.2">
      <c r="A1018" s="126" t="s">
        <v>123</v>
      </c>
      <c r="B1018" s="113" t="s">
        <v>56</v>
      </c>
      <c r="C1018" s="124">
        <f>SUMIFS('Rozpočet projektu'!$G$10:$G$4986,'Rozpočet projektu'!$I$10:$I$4986,$A1018&amp;"*",'Rozpočet projektu'!$C$10:$C$4986,$B1018)</f>
        <v>0</v>
      </c>
      <c r="D1018" s="124" t="str">
        <f t="shared" si="31"/>
        <v/>
      </c>
      <c r="E1018" s="124" t="str">
        <f t="shared" si="32"/>
        <v/>
      </c>
      <c r="F1018" s="119"/>
      <c r="G1018" s="119"/>
      <c r="H1018" s="119"/>
      <c r="I1018" s="119"/>
    </row>
    <row r="1019" spans="1:9" hidden="1" x14ac:dyDescent="0.2">
      <c r="A1019" s="126" t="s">
        <v>123</v>
      </c>
      <c r="B1019" s="113" t="s">
        <v>57</v>
      </c>
      <c r="C1019" s="124">
        <f>SUMIFS('Rozpočet projektu'!$G$10:$G$4986,'Rozpočet projektu'!$I$10:$I$4986,$A1019&amp;"*",'Rozpočet projektu'!$C$10:$C$4986,$B1019)</f>
        <v>0</v>
      </c>
      <c r="D1019" s="124" t="str">
        <f t="shared" si="31"/>
        <v/>
      </c>
      <c r="E1019" s="124" t="str">
        <f t="shared" si="32"/>
        <v/>
      </c>
      <c r="F1019" s="119"/>
      <c r="G1019" s="119"/>
      <c r="H1019" s="119"/>
      <c r="I1019" s="119"/>
    </row>
    <row r="1020" spans="1:9" ht="25.5" hidden="1" x14ac:dyDescent="0.2">
      <c r="A1020" s="126" t="s">
        <v>123</v>
      </c>
      <c r="B1020" s="113" t="s">
        <v>58</v>
      </c>
      <c r="C1020" s="124">
        <f>SUMIFS('Rozpočet projektu'!$G$10:$G$4986,'Rozpočet projektu'!$I$10:$I$4986,$A1020&amp;"*",'Rozpočet projektu'!$C$10:$C$4986,$B1020)</f>
        <v>0</v>
      </c>
      <c r="D1020" s="124" t="str">
        <f t="shared" si="31"/>
        <v/>
      </c>
      <c r="E1020" s="124" t="str">
        <f t="shared" si="32"/>
        <v/>
      </c>
      <c r="F1020" s="119"/>
      <c r="G1020" s="119"/>
      <c r="H1020" s="119"/>
      <c r="I1020" s="119"/>
    </row>
    <row r="1021" spans="1:9" ht="25.5" hidden="1" x14ac:dyDescent="0.2">
      <c r="A1021" s="126" t="s">
        <v>123</v>
      </c>
      <c r="B1021" s="113" t="s">
        <v>59</v>
      </c>
      <c r="C1021" s="124">
        <f>SUMIFS('Rozpočet projektu'!$G$10:$G$4986,'Rozpočet projektu'!$I$10:$I$4986,$A1021&amp;"*",'Rozpočet projektu'!$C$10:$C$4986,$B1021)</f>
        <v>0</v>
      </c>
      <c r="D1021" s="124" t="str">
        <f t="shared" si="31"/>
        <v/>
      </c>
      <c r="E1021" s="124" t="str">
        <f t="shared" si="32"/>
        <v/>
      </c>
      <c r="F1021" s="119"/>
      <c r="G1021" s="119"/>
      <c r="H1021" s="119"/>
      <c r="I1021" s="119"/>
    </row>
    <row r="1022" spans="1:9" hidden="1" x14ac:dyDescent="0.2">
      <c r="A1022" s="126" t="s">
        <v>123</v>
      </c>
      <c r="B1022" s="113" t="s">
        <v>60</v>
      </c>
      <c r="C1022" s="124">
        <f>SUMIFS('Rozpočet projektu'!$G$10:$G$4986,'Rozpočet projektu'!$I$10:$I$4986,$A1022&amp;"*",'Rozpočet projektu'!$C$10:$C$4986,$B1022)</f>
        <v>0</v>
      </c>
      <c r="D1022" s="124" t="str">
        <f t="shared" si="31"/>
        <v/>
      </c>
      <c r="E1022" s="124" t="str">
        <f t="shared" si="32"/>
        <v/>
      </c>
      <c r="F1022" s="119"/>
      <c r="G1022" s="119"/>
      <c r="H1022" s="119"/>
      <c r="I1022" s="119"/>
    </row>
    <row r="1023" spans="1:9" ht="25.5" hidden="1" x14ac:dyDescent="0.2">
      <c r="A1023" s="126" t="s">
        <v>123</v>
      </c>
      <c r="B1023" s="113" t="s">
        <v>61</v>
      </c>
      <c r="C1023" s="124">
        <f>SUMIFS('Rozpočet projektu'!$G$10:$G$4986,'Rozpočet projektu'!$I$10:$I$4986,$A1023&amp;"*",'Rozpočet projektu'!$C$10:$C$4986,$B1023)</f>
        <v>0</v>
      </c>
      <c r="D1023" s="124" t="str">
        <f t="shared" si="31"/>
        <v/>
      </c>
      <c r="E1023" s="124" t="str">
        <f t="shared" si="32"/>
        <v/>
      </c>
      <c r="F1023" s="119"/>
      <c r="G1023" s="119"/>
      <c r="H1023" s="119"/>
      <c r="I1023" s="119"/>
    </row>
    <row r="1024" spans="1:9" ht="76.5" hidden="1" x14ac:dyDescent="0.2">
      <c r="A1024" s="126" t="s">
        <v>123</v>
      </c>
      <c r="B1024" s="113" t="s">
        <v>62</v>
      </c>
      <c r="C1024" s="124">
        <f>SUMIFS('Rozpočet projektu'!$G$10:$G$4986,'Rozpočet projektu'!$I$10:$I$4986,$A1024&amp;"*",'Rozpočet projektu'!$C$10:$C$4986,$B1024)</f>
        <v>0</v>
      </c>
      <c r="D1024" s="124" t="str">
        <f t="shared" si="31"/>
        <v/>
      </c>
      <c r="E1024" s="124" t="str">
        <f t="shared" si="32"/>
        <v/>
      </c>
      <c r="F1024" s="119"/>
      <c r="G1024" s="119"/>
      <c r="H1024" s="119"/>
      <c r="I1024" s="119"/>
    </row>
    <row r="1025" spans="1:9" ht="102" hidden="1" x14ac:dyDescent="0.2">
      <c r="A1025" s="126" t="s">
        <v>123</v>
      </c>
      <c r="B1025" s="113" t="s">
        <v>63</v>
      </c>
      <c r="C1025" s="124">
        <f>SUMIFS('Rozpočet projektu'!$G$10:$G$4986,'Rozpočet projektu'!$I$10:$I$4986,$A1025&amp;"*",'Rozpočet projektu'!$C$10:$C$4986,$B1025)</f>
        <v>0</v>
      </c>
      <c r="D1025" s="124" t="str">
        <f t="shared" si="31"/>
        <v/>
      </c>
      <c r="E1025" s="124" t="str">
        <f t="shared" si="32"/>
        <v/>
      </c>
      <c r="F1025" s="119"/>
      <c r="G1025" s="119"/>
      <c r="H1025" s="119"/>
      <c r="I1025" s="119"/>
    </row>
    <row r="1026" spans="1:9" ht="76.5" hidden="1" x14ac:dyDescent="0.2">
      <c r="A1026" s="126" t="s">
        <v>123</v>
      </c>
      <c r="B1026" s="113" t="s">
        <v>162</v>
      </c>
      <c r="C1026" s="124">
        <f>SUMIFS('Rozpočet projektu'!$G$10:$G$4986,'Rozpočet projektu'!$I$10:$I$4986,$A1026&amp;"*",'Rozpočet projektu'!$C$10:$C$4986,$B1026)</f>
        <v>0</v>
      </c>
      <c r="D1026" s="124" t="str">
        <f t="shared" si="31"/>
        <v/>
      </c>
      <c r="E1026" s="124" t="str">
        <f t="shared" si="32"/>
        <v/>
      </c>
      <c r="F1026" s="119"/>
      <c r="G1026" s="119"/>
      <c r="H1026" s="119"/>
      <c r="I1026" s="119"/>
    </row>
    <row r="1027" spans="1:9" ht="63.75" hidden="1" x14ac:dyDescent="0.2">
      <c r="A1027" s="126" t="s">
        <v>123</v>
      </c>
      <c r="B1027" s="113" t="s">
        <v>64</v>
      </c>
      <c r="C1027" s="124">
        <f>SUMIFS('Rozpočet projektu'!$G$10:$G$4986,'Rozpočet projektu'!$I$10:$I$4986,$A1027&amp;"*",'Rozpočet projektu'!$C$10:$C$4986,$B1027)</f>
        <v>0</v>
      </c>
      <c r="D1027" s="124" t="str">
        <f t="shared" si="31"/>
        <v/>
      </c>
      <c r="E1027" s="124" t="str">
        <f t="shared" si="32"/>
        <v/>
      </c>
      <c r="F1027" s="119"/>
      <c r="G1027" s="119"/>
      <c r="H1027" s="119"/>
      <c r="I1027" s="119"/>
    </row>
    <row r="1028" spans="1:9" ht="38.25" hidden="1" x14ac:dyDescent="0.2">
      <c r="A1028" s="126" t="s">
        <v>123</v>
      </c>
      <c r="B1028" s="113" t="s">
        <v>65</v>
      </c>
      <c r="C1028" s="124">
        <f>SUMIFS('Rozpočet projektu'!$G$10:$G$4986,'Rozpočet projektu'!$I$10:$I$4986,$A1028&amp;"*",'Rozpočet projektu'!$C$10:$C$4986,$B1028)</f>
        <v>0</v>
      </c>
      <c r="D1028" s="124" t="str">
        <f t="shared" si="31"/>
        <v/>
      </c>
      <c r="E1028" s="124" t="str">
        <f t="shared" si="32"/>
        <v/>
      </c>
      <c r="F1028" s="119"/>
      <c r="G1028" s="119"/>
      <c r="H1028" s="119"/>
      <c r="I1028" s="119"/>
    </row>
    <row r="1029" spans="1:9" ht="25.5" hidden="1" x14ac:dyDescent="0.2">
      <c r="A1029" s="126" t="s">
        <v>123</v>
      </c>
      <c r="B1029" s="113" t="s">
        <v>66</v>
      </c>
      <c r="C1029" s="124">
        <f>SUMIFS('Rozpočet projektu'!$G$10:$G$4986,'Rozpočet projektu'!$I$10:$I$4986,$A1029&amp;"*",'Rozpočet projektu'!$C$10:$C$4986,$B1029)</f>
        <v>0</v>
      </c>
      <c r="D1029" s="124" t="str">
        <f t="shared" si="31"/>
        <v/>
      </c>
      <c r="E1029" s="124" t="str">
        <f t="shared" si="32"/>
        <v/>
      </c>
      <c r="F1029" s="119"/>
      <c r="G1029" s="119"/>
      <c r="H1029" s="119"/>
      <c r="I1029" s="119"/>
    </row>
    <row r="1030" spans="1:9" ht="25.5" hidden="1" x14ac:dyDescent="0.2">
      <c r="A1030" s="126" t="s">
        <v>123</v>
      </c>
      <c r="B1030" s="113" t="s">
        <v>67</v>
      </c>
      <c r="C1030" s="124">
        <f>SUMIFS('Rozpočet projektu'!$G$10:$G$4986,'Rozpočet projektu'!$I$10:$I$4986,$A1030&amp;"*",'Rozpočet projektu'!$C$10:$C$4986,$B1030)</f>
        <v>0</v>
      </c>
      <c r="D1030" s="124" t="str">
        <f t="shared" ref="D1030:D1093" si="33">IFERROR(IF(IF(ROUND($D$2*C1030,2)&gt;($D$2*C1030),ROUND($D$2*C1030,2)-ROUNDUP(ROUND($D$2*C1030,2)-($D$2*C1030),2),ROUND($D$2*C1030,2))&gt;0,IF(ROUND($D$2*C1030,2)&gt;($D$2*C1030),ROUND($D$2*C1030,2)-ROUNDUP(ROUND($D$2*C1030,2)-($D$2*C1030),2),ROUND($D$2*C1030,2)),""),"")</f>
        <v/>
      </c>
      <c r="E1030" s="124" t="str">
        <f t="shared" si="32"/>
        <v/>
      </c>
      <c r="F1030" s="119"/>
      <c r="G1030" s="119"/>
      <c r="H1030" s="119"/>
      <c r="I1030" s="119"/>
    </row>
    <row r="1031" spans="1:9" ht="38.25" hidden="1" x14ac:dyDescent="0.2">
      <c r="A1031" s="126" t="s">
        <v>123</v>
      </c>
      <c r="B1031" s="113" t="s">
        <v>68</v>
      </c>
      <c r="C1031" s="124">
        <f>SUMIFS('Rozpočet projektu'!$G$10:$G$4986,'Rozpočet projektu'!$I$10:$I$4986,$A1031&amp;"*",'Rozpočet projektu'!$C$10:$C$4986,$B1031)</f>
        <v>0</v>
      </c>
      <c r="D1031" s="124" t="str">
        <f t="shared" si="33"/>
        <v/>
      </c>
      <c r="E1031" s="124" t="str">
        <f t="shared" ref="E1031:E1094" si="34">IFERROR(C1031-D1031,"")</f>
        <v/>
      </c>
      <c r="F1031" s="119"/>
      <c r="G1031" s="119"/>
      <c r="H1031" s="119"/>
      <c r="I1031" s="119"/>
    </row>
    <row r="1032" spans="1:9" hidden="1" x14ac:dyDescent="0.2">
      <c r="A1032" s="126" t="s">
        <v>124</v>
      </c>
      <c r="B1032" s="113" t="s">
        <v>43</v>
      </c>
      <c r="C1032" s="124">
        <f>SUMIFS('Rozpočet projektu'!$G$10:$G$4986,'Rozpočet projektu'!$I$10:$I$4986,$A1032&amp;"*",'Rozpočet projektu'!$C$10:$C$4986,$B1032)</f>
        <v>0</v>
      </c>
      <c r="D1032" s="124" t="str">
        <f t="shared" si="33"/>
        <v/>
      </c>
      <c r="E1032" s="124" t="str">
        <f t="shared" si="34"/>
        <v/>
      </c>
      <c r="F1032" s="119"/>
      <c r="G1032" s="119"/>
      <c r="H1032" s="119"/>
      <c r="I1032" s="119"/>
    </row>
    <row r="1033" spans="1:9" ht="25.5" hidden="1" x14ac:dyDescent="0.2">
      <c r="A1033" s="126" t="s">
        <v>124</v>
      </c>
      <c r="B1033" s="113" t="s">
        <v>44</v>
      </c>
      <c r="C1033" s="124">
        <f>SUMIFS('Rozpočet projektu'!$G$10:$G$4986,'Rozpočet projektu'!$I$10:$I$4986,$A1033&amp;"*",'Rozpočet projektu'!$C$10:$C$4986,$B1033)</f>
        <v>0</v>
      </c>
      <c r="D1033" s="124" t="str">
        <f t="shared" si="33"/>
        <v/>
      </c>
      <c r="E1033" s="124" t="str">
        <f t="shared" si="34"/>
        <v/>
      </c>
      <c r="F1033" s="119"/>
      <c r="G1033" s="119"/>
      <c r="H1033" s="119"/>
      <c r="I1033" s="119"/>
    </row>
    <row r="1034" spans="1:9" ht="38.25" hidden="1" x14ac:dyDescent="0.2">
      <c r="A1034" s="126" t="s">
        <v>124</v>
      </c>
      <c r="B1034" s="113" t="s">
        <v>45</v>
      </c>
      <c r="C1034" s="124">
        <f>SUMIFS('Rozpočet projektu'!$G$10:$G$4986,'Rozpočet projektu'!$I$10:$I$4986,$A1034&amp;"*",'Rozpočet projektu'!$C$10:$C$4986,$B1034)</f>
        <v>0</v>
      </c>
      <c r="D1034" s="124" t="str">
        <f t="shared" si="33"/>
        <v/>
      </c>
      <c r="E1034" s="124" t="str">
        <f t="shared" si="34"/>
        <v/>
      </c>
      <c r="F1034" s="119"/>
      <c r="G1034" s="119"/>
      <c r="H1034" s="119"/>
      <c r="I1034" s="119"/>
    </row>
    <row r="1035" spans="1:9" hidden="1" x14ac:dyDescent="0.2">
      <c r="A1035" s="126" t="s">
        <v>124</v>
      </c>
      <c r="B1035" s="113" t="s">
        <v>46</v>
      </c>
      <c r="C1035" s="124">
        <f>SUMIFS('Rozpočet projektu'!$G$10:$G$4986,'Rozpočet projektu'!$I$10:$I$4986,$A1035&amp;"*",'Rozpočet projektu'!$C$10:$C$4986,$B1035)</f>
        <v>0</v>
      </c>
      <c r="D1035" s="124" t="str">
        <f t="shared" si="33"/>
        <v/>
      </c>
      <c r="E1035" s="124" t="str">
        <f t="shared" si="34"/>
        <v/>
      </c>
      <c r="F1035" s="119"/>
      <c r="G1035" s="119"/>
      <c r="H1035" s="119"/>
      <c r="I1035" s="119"/>
    </row>
    <row r="1036" spans="1:9" ht="51" hidden="1" x14ac:dyDescent="0.2">
      <c r="A1036" s="126" t="s">
        <v>124</v>
      </c>
      <c r="B1036" s="113" t="s">
        <v>47</v>
      </c>
      <c r="C1036" s="124">
        <f>SUMIFS('Rozpočet projektu'!$G$10:$G$4986,'Rozpočet projektu'!$I$10:$I$4986,$A1036&amp;"*",'Rozpočet projektu'!$C$10:$C$4986,$B1036)</f>
        <v>0</v>
      </c>
      <c r="D1036" s="124" t="str">
        <f t="shared" si="33"/>
        <v/>
      </c>
      <c r="E1036" s="124" t="str">
        <f t="shared" si="34"/>
        <v/>
      </c>
      <c r="F1036" s="119"/>
      <c r="G1036" s="119"/>
      <c r="H1036" s="119"/>
      <c r="I1036" s="119"/>
    </row>
    <row r="1037" spans="1:9" ht="25.5" hidden="1" x14ac:dyDescent="0.2">
      <c r="A1037" s="126" t="s">
        <v>124</v>
      </c>
      <c r="B1037" s="113" t="s">
        <v>48</v>
      </c>
      <c r="C1037" s="124">
        <f>SUMIFS('Rozpočet projektu'!$G$10:$G$4986,'Rozpočet projektu'!$I$10:$I$4986,$A1037&amp;"*",'Rozpočet projektu'!$C$10:$C$4986,$B1037)</f>
        <v>0</v>
      </c>
      <c r="D1037" s="124" t="str">
        <f t="shared" si="33"/>
        <v/>
      </c>
      <c r="E1037" s="124" t="str">
        <f t="shared" si="34"/>
        <v/>
      </c>
      <c r="F1037" s="119"/>
      <c r="G1037" s="119"/>
      <c r="H1037" s="119"/>
      <c r="I1037" s="119"/>
    </row>
    <row r="1038" spans="1:9" hidden="1" x14ac:dyDescent="0.2">
      <c r="A1038" s="126" t="s">
        <v>124</v>
      </c>
      <c r="B1038" s="113" t="s">
        <v>49</v>
      </c>
      <c r="C1038" s="124">
        <f>SUMIFS('Rozpočet projektu'!$G$10:$G$4986,'Rozpočet projektu'!$I$10:$I$4986,$A1038&amp;"*",'Rozpočet projektu'!$C$10:$C$4986,$B1038)</f>
        <v>0</v>
      </c>
      <c r="D1038" s="124" t="str">
        <f t="shared" si="33"/>
        <v/>
      </c>
      <c r="E1038" s="124" t="str">
        <f t="shared" si="34"/>
        <v/>
      </c>
      <c r="F1038" s="119"/>
      <c r="G1038" s="119"/>
      <c r="H1038" s="119"/>
      <c r="I1038" s="119"/>
    </row>
    <row r="1039" spans="1:9" ht="38.25" hidden="1" x14ac:dyDescent="0.2">
      <c r="A1039" s="126" t="s">
        <v>124</v>
      </c>
      <c r="B1039" s="113" t="s">
        <v>50</v>
      </c>
      <c r="C1039" s="124">
        <f>SUMIFS('Rozpočet projektu'!$G$10:$G$4986,'Rozpočet projektu'!$I$10:$I$4986,$A1039&amp;"*",'Rozpočet projektu'!$C$10:$C$4986,$B1039)</f>
        <v>0</v>
      </c>
      <c r="D1039" s="124" t="str">
        <f t="shared" si="33"/>
        <v/>
      </c>
      <c r="E1039" s="124" t="str">
        <f t="shared" si="34"/>
        <v/>
      </c>
      <c r="F1039" s="119"/>
      <c r="G1039" s="119"/>
      <c r="H1039" s="119"/>
      <c r="I1039" s="119"/>
    </row>
    <row r="1040" spans="1:9" hidden="1" x14ac:dyDescent="0.2">
      <c r="A1040" s="126" t="s">
        <v>124</v>
      </c>
      <c r="B1040" s="113" t="s">
        <v>51</v>
      </c>
      <c r="C1040" s="124">
        <f>SUMIFS('Rozpočet projektu'!$G$10:$G$4986,'Rozpočet projektu'!$I$10:$I$4986,$A1040&amp;"*",'Rozpočet projektu'!$C$10:$C$4986,$B1040)</f>
        <v>0</v>
      </c>
      <c r="D1040" s="124" t="str">
        <f t="shared" si="33"/>
        <v/>
      </c>
      <c r="E1040" s="124" t="str">
        <f t="shared" si="34"/>
        <v/>
      </c>
      <c r="F1040" s="119"/>
      <c r="G1040" s="119"/>
      <c r="H1040" s="119"/>
      <c r="I1040" s="119"/>
    </row>
    <row r="1041" spans="1:9" ht="38.25" hidden="1" x14ac:dyDescent="0.2">
      <c r="A1041" s="126" t="s">
        <v>124</v>
      </c>
      <c r="B1041" s="113" t="s">
        <v>52</v>
      </c>
      <c r="C1041" s="124">
        <f>SUMIFS('Rozpočet projektu'!$G$10:$G$4986,'Rozpočet projektu'!$I$10:$I$4986,$A1041&amp;"*",'Rozpočet projektu'!$C$10:$C$4986,$B1041)</f>
        <v>0</v>
      </c>
      <c r="D1041" s="124" t="str">
        <f t="shared" si="33"/>
        <v/>
      </c>
      <c r="E1041" s="124" t="str">
        <f t="shared" si="34"/>
        <v/>
      </c>
      <c r="F1041" s="119"/>
      <c r="G1041" s="119"/>
      <c r="H1041" s="119"/>
      <c r="I1041" s="119"/>
    </row>
    <row r="1042" spans="1:9" ht="25.5" hidden="1" x14ac:dyDescent="0.2">
      <c r="A1042" s="126" t="s">
        <v>124</v>
      </c>
      <c r="B1042" s="113" t="s">
        <v>53</v>
      </c>
      <c r="C1042" s="124">
        <f>SUMIFS('Rozpočet projektu'!$G$10:$G$4986,'Rozpočet projektu'!$I$10:$I$4986,$A1042&amp;"*",'Rozpočet projektu'!$C$10:$C$4986,$B1042)</f>
        <v>0</v>
      </c>
      <c r="D1042" s="124" t="str">
        <f t="shared" si="33"/>
        <v/>
      </c>
      <c r="E1042" s="124" t="str">
        <f t="shared" si="34"/>
        <v/>
      </c>
      <c r="F1042" s="119"/>
      <c r="G1042" s="119"/>
      <c r="H1042" s="119"/>
      <c r="I1042" s="119"/>
    </row>
    <row r="1043" spans="1:9" ht="51" hidden="1" x14ac:dyDescent="0.2">
      <c r="A1043" s="126" t="s">
        <v>124</v>
      </c>
      <c r="B1043" s="113" t="s">
        <v>54</v>
      </c>
      <c r="C1043" s="124">
        <f>SUMIFS('Rozpočet projektu'!$G$10:$G$4986,'Rozpočet projektu'!$I$10:$I$4986,$A1043&amp;"*",'Rozpočet projektu'!$C$10:$C$4986,$B1043)</f>
        <v>0</v>
      </c>
      <c r="D1043" s="124" t="str">
        <f t="shared" si="33"/>
        <v/>
      </c>
      <c r="E1043" s="124" t="str">
        <f t="shared" si="34"/>
        <v/>
      </c>
      <c r="F1043" s="119"/>
      <c r="G1043" s="119"/>
      <c r="H1043" s="119"/>
      <c r="I1043" s="119"/>
    </row>
    <row r="1044" spans="1:9" ht="25.5" hidden="1" x14ac:dyDescent="0.2">
      <c r="A1044" s="126" t="s">
        <v>124</v>
      </c>
      <c r="B1044" s="113" t="s">
        <v>55</v>
      </c>
      <c r="C1044" s="124">
        <f>SUMIFS('Rozpočet projektu'!$G$10:$G$4986,'Rozpočet projektu'!$I$10:$I$4986,$A1044&amp;"*",'Rozpočet projektu'!$C$10:$C$4986,$B1044)</f>
        <v>0</v>
      </c>
      <c r="D1044" s="124" t="str">
        <f t="shared" si="33"/>
        <v/>
      </c>
      <c r="E1044" s="124" t="str">
        <f t="shared" si="34"/>
        <v/>
      </c>
      <c r="F1044" s="119"/>
      <c r="G1044" s="119"/>
      <c r="H1044" s="119"/>
      <c r="I1044" s="119"/>
    </row>
    <row r="1045" spans="1:9" ht="25.5" hidden="1" x14ac:dyDescent="0.2">
      <c r="A1045" s="126" t="s">
        <v>124</v>
      </c>
      <c r="B1045" s="113" t="s">
        <v>56</v>
      </c>
      <c r="C1045" s="124">
        <f>SUMIFS('Rozpočet projektu'!$G$10:$G$4986,'Rozpočet projektu'!$I$10:$I$4986,$A1045&amp;"*",'Rozpočet projektu'!$C$10:$C$4986,$B1045)</f>
        <v>0</v>
      </c>
      <c r="D1045" s="124" t="str">
        <f t="shared" si="33"/>
        <v/>
      </c>
      <c r="E1045" s="124" t="str">
        <f t="shared" si="34"/>
        <v/>
      </c>
      <c r="F1045" s="119"/>
      <c r="G1045" s="119"/>
      <c r="H1045" s="119"/>
      <c r="I1045" s="119"/>
    </row>
    <row r="1046" spans="1:9" hidden="1" x14ac:dyDescent="0.2">
      <c r="A1046" s="126" t="s">
        <v>124</v>
      </c>
      <c r="B1046" s="113" t="s">
        <v>57</v>
      </c>
      <c r="C1046" s="124">
        <f>SUMIFS('Rozpočet projektu'!$G$10:$G$4986,'Rozpočet projektu'!$I$10:$I$4986,$A1046&amp;"*",'Rozpočet projektu'!$C$10:$C$4986,$B1046)</f>
        <v>0</v>
      </c>
      <c r="D1046" s="124" t="str">
        <f t="shared" si="33"/>
        <v/>
      </c>
      <c r="E1046" s="124" t="str">
        <f t="shared" si="34"/>
        <v/>
      </c>
      <c r="F1046" s="119"/>
      <c r="G1046" s="119"/>
      <c r="H1046" s="119"/>
      <c r="I1046" s="119"/>
    </row>
    <row r="1047" spans="1:9" ht="25.5" hidden="1" x14ac:dyDescent="0.2">
      <c r="A1047" s="126" t="s">
        <v>124</v>
      </c>
      <c r="B1047" s="113" t="s">
        <v>58</v>
      </c>
      <c r="C1047" s="124">
        <f>SUMIFS('Rozpočet projektu'!$G$10:$G$4986,'Rozpočet projektu'!$I$10:$I$4986,$A1047&amp;"*",'Rozpočet projektu'!$C$10:$C$4986,$B1047)</f>
        <v>0</v>
      </c>
      <c r="D1047" s="124" t="str">
        <f t="shared" si="33"/>
        <v/>
      </c>
      <c r="E1047" s="124" t="str">
        <f t="shared" si="34"/>
        <v/>
      </c>
      <c r="F1047" s="119"/>
      <c r="G1047" s="119"/>
      <c r="H1047" s="119"/>
      <c r="I1047" s="119"/>
    </row>
    <row r="1048" spans="1:9" ht="25.5" hidden="1" x14ac:dyDescent="0.2">
      <c r="A1048" s="126" t="s">
        <v>124</v>
      </c>
      <c r="B1048" s="113" t="s">
        <v>59</v>
      </c>
      <c r="C1048" s="124">
        <f>SUMIFS('Rozpočet projektu'!$G$10:$G$4986,'Rozpočet projektu'!$I$10:$I$4986,$A1048&amp;"*",'Rozpočet projektu'!$C$10:$C$4986,$B1048)</f>
        <v>0</v>
      </c>
      <c r="D1048" s="124" t="str">
        <f t="shared" si="33"/>
        <v/>
      </c>
      <c r="E1048" s="124" t="str">
        <f t="shared" si="34"/>
        <v/>
      </c>
      <c r="F1048" s="119"/>
      <c r="G1048" s="119"/>
      <c r="H1048" s="119"/>
      <c r="I1048" s="119"/>
    </row>
    <row r="1049" spans="1:9" hidden="1" x14ac:dyDescent="0.2">
      <c r="A1049" s="126" t="s">
        <v>124</v>
      </c>
      <c r="B1049" s="113" t="s">
        <v>60</v>
      </c>
      <c r="C1049" s="124">
        <f>SUMIFS('Rozpočet projektu'!$G$10:$G$4986,'Rozpočet projektu'!$I$10:$I$4986,$A1049&amp;"*",'Rozpočet projektu'!$C$10:$C$4986,$B1049)</f>
        <v>0</v>
      </c>
      <c r="D1049" s="124" t="str">
        <f t="shared" si="33"/>
        <v/>
      </c>
      <c r="E1049" s="124" t="str">
        <f t="shared" si="34"/>
        <v/>
      </c>
      <c r="F1049" s="119"/>
      <c r="G1049" s="119"/>
      <c r="H1049" s="119"/>
      <c r="I1049" s="119"/>
    </row>
    <row r="1050" spans="1:9" ht="25.5" hidden="1" x14ac:dyDescent="0.2">
      <c r="A1050" s="126" t="s">
        <v>124</v>
      </c>
      <c r="B1050" s="113" t="s">
        <v>61</v>
      </c>
      <c r="C1050" s="124">
        <f>SUMIFS('Rozpočet projektu'!$G$10:$G$4986,'Rozpočet projektu'!$I$10:$I$4986,$A1050&amp;"*",'Rozpočet projektu'!$C$10:$C$4986,$B1050)</f>
        <v>0</v>
      </c>
      <c r="D1050" s="124" t="str">
        <f t="shared" si="33"/>
        <v/>
      </c>
      <c r="E1050" s="124" t="str">
        <f t="shared" si="34"/>
        <v/>
      </c>
      <c r="F1050" s="119"/>
      <c r="G1050" s="119"/>
      <c r="H1050" s="119"/>
      <c r="I1050" s="119"/>
    </row>
    <row r="1051" spans="1:9" ht="76.5" hidden="1" x14ac:dyDescent="0.2">
      <c r="A1051" s="126" t="s">
        <v>124</v>
      </c>
      <c r="B1051" s="113" t="s">
        <v>62</v>
      </c>
      <c r="C1051" s="124">
        <f>SUMIFS('Rozpočet projektu'!$G$10:$G$4986,'Rozpočet projektu'!$I$10:$I$4986,$A1051&amp;"*",'Rozpočet projektu'!$C$10:$C$4986,$B1051)</f>
        <v>0</v>
      </c>
      <c r="D1051" s="124" t="str">
        <f t="shared" si="33"/>
        <v/>
      </c>
      <c r="E1051" s="124" t="str">
        <f t="shared" si="34"/>
        <v/>
      </c>
      <c r="F1051" s="119"/>
      <c r="G1051" s="119"/>
      <c r="H1051" s="119"/>
      <c r="I1051" s="119"/>
    </row>
    <row r="1052" spans="1:9" ht="102" hidden="1" x14ac:dyDescent="0.2">
      <c r="A1052" s="126" t="s">
        <v>124</v>
      </c>
      <c r="B1052" s="113" t="s">
        <v>63</v>
      </c>
      <c r="C1052" s="124">
        <f>SUMIFS('Rozpočet projektu'!$G$10:$G$4986,'Rozpočet projektu'!$I$10:$I$4986,$A1052&amp;"*",'Rozpočet projektu'!$C$10:$C$4986,$B1052)</f>
        <v>0</v>
      </c>
      <c r="D1052" s="124" t="str">
        <f t="shared" si="33"/>
        <v/>
      </c>
      <c r="E1052" s="124" t="str">
        <f t="shared" si="34"/>
        <v/>
      </c>
      <c r="F1052" s="119"/>
      <c r="G1052" s="119"/>
      <c r="H1052" s="119"/>
      <c r="I1052" s="119"/>
    </row>
    <row r="1053" spans="1:9" ht="76.5" hidden="1" x14ac:dyDescent="0.2">
      <c r="A1053" s="126" t="s">
        <v>124</v>
      </c>
      <c r="B1053" s="113" t="s">
        <v>162</v>
      </c>
      <c r="C1053" s="124">
        <f>SUMIFS('Rozpočet projektu'!$G$10:$G$4986,'Rozpočet projektu'!$I$10:$I$4986,$A1053&amp;"*",'Rozpočet projektu'!$C$10:$C$4986,$B1053)</f>
        <v>0</v>
      </c>
      <c r="D1053" s="124" t="str">
        <f t="shared" si="33"/>
        <v/>
      </c>
      <c r="E1053" s="124" t="str">
        <f t="shared" si="34"/>
        <v/>
      </c>
      <c r="F1053" s="119"/>
      <c r="G1053" s="119"/>
      <c r="H1053" s="119"/>
      <c r="I1053" s="119"/>
    </row>
    <row r="1054" spans="1:9" ht="63.75" hidden="1" x14ac:dyDescent="0.2">
      <c r="A1054" s="126" t="s">
        <v>124</v>
      </c>
      <c r="B1054" s="113" t="s">
        <v>64</v>
      </c>
      <c r="C1054" s="124">
        <f>SUMIFS('Rozpočet projektu'!$G$10:$G$4986,'Rozpočet projektu'!$I$10:$I$4986,$A1054&amp;"*",'Rozpočet projektu'!$C$10:$C$4986,$B1054)</f>
        <v>0</v>
      </c>
      <c r="D1054" s="124" t="str">
        <f t="shared" si="33"/>
        <v/>
      </c>
      <c r="E1054" s="124" t="str">
        <f t="shared" si="34"/>
        <v/>
      </c>
      <c r="F1054" s="119"/>
      <c r="G1054" s="119"/>
      <c r="H1054" s="119"/>
      <c r="I1054" s="119"/>
    </row>
    <row r="1055" spans="1:9" ht="38.25" hidden="1" x14ac:dyDescent="0.2">
      <c r="A1055" s="126" t="s">
        <v>124</v>
      </c>
      <c r="B1055" s="113" t="s">
        <v>65</v>
      </c>
      <c r="C1055" s="124">
        <f>SUMIFS('Rozpočet projektu'!$G$10:$G$4986,'Rozpočet projektu'!$I$10:$I$4986,$A1055&amp;"*",'Rozpočet projektu'!$C$10:$C$4986,$B1055)</f>
        <v>0</v>
      </c>
      <c r="D1055" s="124" t="str">
        <f t="shared" si="33"/>
        <v/>
      </c>
      <c r="E1055" s="124" t="str">
        <f t="shared" si="34"/>
        <v/>
      </c>
      <c r="F1055" s="119"/>
      <c r="G1055" s="119"/>
      <c r="H1055" s="119"/>
      <c r="I1055" s="119"/>
    </row>
    <row r="1056" spans="1:9" ht="25.5" hidden="1" x14ac:dyDescent="0.2">
      <c r="A1056" s="126" t="s">
        <v>124</v>
      </c>
      <c r="B1056" s="113" t="s">
        <v>66</v>
      </c>
      <c r="C1056" s="124">
        <f>SUMIFS('Rozpočet projektu'!$G$10:$G$4986,'Rozpočet projektu'!$I$10:$I$4986,$A1056&amp;"*",'Rozpočet projektu'!$C$10:$C$4986,$B1056)</f>
        <v>0</v>
      </c>
      <c r="D1056" s="124" t="str">
        <f t="shared" si="33"/>
        <v/>
      </c>
      <c r="E1056" s="124" t="str">
        <f t="shared" si="34"/>
        <v/>
      </c>
      <c r="F1056" s="119"/>
      <c r="G1056" s="119"/>
      <c r="H1056" s="119"/>
      <c r="I1056" s="119"/>
    </row>
    <row r="1057" spans="1:9" ht="25.5" hidden="1" x14ac:dyDescent="0.2">
      <c r="A1057" s="126" t="s">
        <v>124</v>
      </c>
      <c r="B1057" s="113" t="s">
        <v>67</v>
      </c>
      <c r="C1057" s="124">
        <f>SUMIFS('Rozpočet projektu'!$G$10:$G$4986,'Rozpočet projektu'!$I$10:$I$4986,$A1057&amp;"*",'Rozpočet projektu'!$C$10:$C$4986,$B1057)</f>
        <v>0</v>
      </c>
      <c r="D1057" s="124" t="str">
        <f t="shared" si="33"/>
        <v/>
      </c>
      <c r="E1057" s="124" t="str">
        <f t="shared" si="34"/>
        <v/>
      </c>
      <c r="F1057" s="119"/>
      <c r="G1057" s="119"/>
      <c r="H1057" s="119"/>
      <c r="I1057" s="119"/>
    </row>
    <row r="1058" spans="1:9" ht="38.25" hidden="1" x14ac:dyDescent="0.2">
      <c r="A1058" s="126" t="s">
        <v>124</v>
      </c>
      <c r="B1058" s="113" t="s">
        <v>68</v>
      </c>
      <c r="C1058" s="124">
        <f>SUMIFS('Rozpočet projektu'!$G$10:$G$4986,'Rozpočet projektu'!$I$10:$I$4986,$A1058&amp;"*",'Rozpočet projektu'!$C$10:$C$4986,$B1058)</f>
        <v>0</v>
      </c>
      <c r="D1058" s="124" t="str">
        <f t="shared" si="33"/>
        <v/>
      </c>
      <c r="E1058" s="124" t="str">
        <f t="shared" si="34"/>
        <v/>
      </c>
      <c r="F1058" s="119"/>
      <c r="G1058" s="119"/>
      <c r="H1058" s="119"/>
      <c r="I1058" s="119"/>
    </row>
    <row r="1059" spans="1:9" hidden="1" x14ac:dyDescent="0.2">
      <c r="A1059" s="126" t="s">
        <v>125</v>
      </c>
      <c r="B1059" s="113" t="s">
        <v>43</v>
      </c>
      <c r="C1059" s="124">
        <f>SUMIFS('Rozpočet projektu'!$G$10:$G$4986,'Rozpočet projektu'!$I$10:$I$4986,$A1059&amp;"*",'Rozpočet projektu'!$C$10:$C$4986,$B1059)</f>
        <v>0</v>
      </c>
      <c r="D1059" s="124" t="str">
        <f t="shared" si="33"/>
        <v/>
      </c>
      <c r="E1059" s="124" t="str">
        <f t="shared" si="34"/>
        <v/>
      </c>
      <c r="F1059" s="119"/>
      <c r="G1059" s="119"/>
      <c r="H1059" s="119"/>
      <c r="I1059" s="119"/>
    </row>
    <row r="1060" spans="1:9" ht="25.5" hidden="1" x14ac:dyDescent="0.2">
      <c r="A1060" s="126" t="s">
        <v>125</v>
      </c>
      <c r="B1060" s="113" t="s">
        <v>44</v>
      </c>
      <c r="C1060" s="124">
        <f>SUMIFS('Rozpočet projektu'!$G$10:$G$4986,'Rozpočet projektu'!$I$10:$I$4986,$A1060&amp;"*",'Rozpočet projektu'!$C$10:$C$4986,$B1060)</f>
        <v>0</v>
      </c>
      <c r="D1060" s="124" t="str">
        <f t="shared" si="33"/>
        <v/>
      </c>
      <c r="E1060" s="124" t="str">
        <f t="shared" si="34"/>
        <v/>
      </c>
      <c r="F1060" s="119"/>
      <c r="G1060" s="119"/>
      <c r="H1060" s="119"/>
      <c r="I1060" s="119"/>
    </row>
    <row r="1061" spans="1:9" ht="38.25" hidden="1" x14ac:dyDescent="0.2">
      <c r="A1061" s="126" t="s">
        <v>125</v>
      </c>
      <c r="B1061" s="113" t="s">
        <v>45</v>
      </c>
      <c r="C1061" s="124">
        <f>SUMIFS('Rozpočet projektu'!$G$10:$G$4986,'Rozpočet projektu'!$I$10:$I$4986,$A1061&amp;"*",'Rozpočet projektu'!$C$10:$C$4986,$B1061)</f>
        <v>0</v>
      </c>
      <c r="D1061" s="124" t="str">
        <f t="shared" si="33"/>
        <v/>
      </c>
      <c r="E1061" s="124" t="str">
        <f t="shared" si="34"/>
        <v/>
      </c>
      <c r="F1061" s="119"/>
      <c r="G1061" s="119"/>
      <c r="H1061" s="119"/>
      <c r="I1061" s="119"/>
    </row>
    <row r="1062" spans="1:9" hidden="1" x14ac:dyDescent="0.2">
      <c r="A1062" s="126" t="s">
        <v>125</v>
      </c>
      <c r="B1062" s="113" t="s">
        <v>46</v>
      </c>
      <c r="C1062" s="124">
        <f>SUMIFS('Rozpočet projektu'!$G$10:$G$4986,'Rozpočet projektu'!$I$10:$I$4986,$A1062&amp;"*",'Rozpočet projektu'!$C$10:$C$4986,$B1062)</f>
        <v>0</v>
      </c>
      <c r="D1062" s="124" t="str">
        <f t="shared" si="33"/>
        <v/>
      </c>
      <c r="E1062" s="124" t="str">
        <f t="shared" si="34"/>
        <v/>
      </c>
      <c r="F1062" s="119"/>
      <c r="G1062" s="119"/>
      <c r="H1062" s="119"/>
      <c r="I1062" s="119"/>
    </row>
    <row r="1063" spans="1:9" ht="51" hidden="1" x14ac:dyDescent="0.2">
      <c r="A1063" s="126" t="s">
        <v>125</v>
      </c>
      <c r="B1063" s="113" t="s">
        <v>47</v>
      </c>
      <c r="C1063" s="124">
        <f>SUMIFS('Rozpočet projektu'!$G$10:$G$4986,'Rozpočet projektu'!$I$10:$I$4986,$A1063&amp;"*",'Rozpočet projektu'!$C$10:$C$4986,$B1063)</f>
        <v>0</v>
      </c>
      <c r="D1063" s="124" t="str">
        <f t="shared" si="33"/>
        <v/>
      </c>
      <c r="E1063" s="124" t="str">
        <f t="shared" si="34"/>
        <v/>
      </c>
      <c r="F1063" s="119"/>
      <c r="G1063" s="119"/>
      <c r="H1063" s="119"/>
      <c r="I1063" s="119"/>
    </row>
    <row r="1064" spans="1:9" ht="25.5" hidden="1" x14ac:dyDescent="0.2">
      <c r="A1064" s="126" t="s">
        <v>125</v>
      </c>
      <c r="B1064" s="113" t="s">
        <v>48</v>
      </c>
      <c r="C1064" s="124">
        <f>SUMIFS('Rozpočet projektu'!$G$10:$G$4986,'Rozpočet projektu'!$I$10:$I$4986,$A1064&amp;"*",'Rozpočet projektu'!$C$10:$C$4986,$B1064)</f>
        <v>0</v>
      </c>
      <c r="D1064" s="124" t="str">
        <f t="shared" si="33"/>
        <v/>
      </c>
      <c r="E1064" s="124" t="str">
        <f t="shared" si="34"/>
        <v/>
      </c>
      <c r="F1064" s="119"/>
      <c r="G1064" s="119"/>
      <c r="H1064" s="119"/>
      <c r="I1064" s="119"/>
    </row>
    <row r="1065" spans="1:9" hidden="1" x14ac:dyDescent="0.2">
      <c r="A1065" s="126" t="s">
        <v>125</v>
      </c>
      <c r="B1065" s="113" t="s">
        <v>49</v>
      </c>
      <c r="C1065" s="124">
        <f>SUMIFS('Rozpočet projektu'!$G$10:$G$4986,'Rozpočet projektu'!$I$10:$I$4986,$A1065&amp;"*",'Rozpočet projektu'!$C$10:$C$4986,$B1065)</f>
        <v>0</v>
      </c>
      <c r="D1065" s="124" t="str">
        <f t="shared" si="33"/>
        <v/>
      </c>
      <c r="E1065" s="124" t="str">
        <f t="shared" si="34"/>
        <v/>
      </c>
      <c r="F1065" s="119"/>
      <c r="G1065" s="119"/>
      <c r="H1065" s="119"/>
      <c r="I1065" s="119"/>
    </row>
    <row r="1066" spans="1:9" ht="38.25" hidden="1" x14ac:dyDescent="0.2">
      <c r="A1066" s="126" t="s">
        <v>125</v>
      </c>
      <c r="B1066" s="113" t="s">
        <v>50</v>
      </c>
      <c r="C1066" s="124">
        <f>SUMIFS('Rozpočet projektu'!$G$10:$G$4986,'Rozpočet projektu'!$I$10:$I$4986,$A1066&amp;"*",'Rozpočet projektu'!$C$10:$C$4986,$B1066)</f>
        <v>0</v>
      </c>
      <c r="D1066" s="124" t="str">
        <f t="shared" si="33"/>
        <v/>
      </c>
      <c r="E1066" s="124" t="str">
        <f t="shared" si="34"/>
        <v/>
      </c>
      <c r="F1066" s="119"/>
      <c r="G1066" s="119"/>
      <c r="H1066" s="119"/>
      <c r="I1066" s="119"/>
    </row>
    <row r="1067" spans="1:9" hidden="1" x14ac:dyDescent="0.2">
      <c r="A1067" s="126" t="s">
        <v>125</v>
      </c>
      <c r="B1067" s="113" t="s">
        <v>51</v>
      </c>
      <c r="C1067" s="124">
        <f>SUMIFS('Rozpočet projektu'!$G$10:$G$4986,'Rozpočet projektu'!$I$10:$I$4986,$A1067&amp;"*",'Rozpočet projektu'!$C$10:$C$4986,$B1067)</f>
        <v>0</v>
      </c>
      <c r="D1067" s="124" t="str">
        <f t="shared" si="33"/>
        <v/>
      </c>
      <c r="E1067" s="124" t="str">
        <f t="shared" si="34"/>
        <v/>
      </c>
      <c r="F1067" s="119"/>
      <c r="G1067" s="119"/>
      <c r="H1067" s="119"/>
      <c r="I1067" s="119"/>
    </row>
    <row r="1068" spans="1:9" ht="38.25" hidden="1" x14ac:dyDescent="0.2">
      <c r="A1068" s="126" t="s">
        <v>125</v>
      </c>
      <c r="B1068" s="113" t="s">
        <v>52</v>
      </c>
      <c r="C1068" s="124">
        <f>SUMIFS('Rozpočet projektu'!$G$10:$G$4986,'Rozpočet projektu'!$I$10:$I$4986,$A1068&amp;"*",'Rozpočet projektu'!$C$10:$C$4986,$B1068)</f>
        <v>0</v>
      </c>
      <c r="D1068" s="124" t="str">
        <f t="shared" si="33"/>
        <v/>
      </c>
      <c r="E1068" s="124" t="str">
        <f t="shared" si="34"/>
        <v/>
      </c>
      <c r="F1068" s="119"/>
      <c r="G1068" s="119"/>
      <c r="H1068" s="119"/>
      <c r="I1068" s="119"/>
    </row>
    <row r="1069" spans="1:9" ht="25.5" hidden="1" x14ac:dyDescent="0.2">
      <c r="A1069" s="126" t="s">
        <v>125</v>
      </c>
      <c r="B1069" s="113" t="s">
        <v>53</v>
      </c>
      <c r="C1069" s="124">
        <f>SUMIFS('Rozpočet projektu'!$G$10:$G$4986,'Rozpočet projektu'!$I$10:$I$4986,$A1069&amp;"*",'Rozpočet projektu'!$C$10:$C$4986,$B1069)</f>
        <v>0</v>
      </c>
      <c r="D1069" s="124" t="str">
        <f t="shared" si="33"/>
        <v/>
      </c>
      <c r="E1069" s="124" t="str">
        <f t="shared" si="34"/>
        <v/>
      </c>
      <c r="F1069" s="119"/>
      <c r="G1069" s="119"/>
      <c r="H1069" s="119"/>
      <c r="I1069" s="119"/>
    </row>
    <row r="1070" spans="1:9" ht="51" hidden="1" x14ac:dyDescent="0.2">
      <c r="A1070" s="126" t="s">
        <v>125</v>
      </c>
      <c r="B1070" s="113" t="s">
        <v>54</v>
      </c>
      <c r="C1070" s="124">
        <f>SUMIFS('Rozpočet projektu'!$G$10:$G$4986,'Rozpočet projektu'!$I$10:$I$4986,$A1070&amp;"*",'Rozpočet projektu'!$C$10:$C$4986,$B1070)</f>
        <v>0</v>
      </c>
      <c r="D1070" s="124" t="str">
        <f t="shared" si="33"/>
        <v/>
      </c>
      <c r="E1070" s="124" t="str">
        <f t="shared" si="34"/>
        <v/>
      </c>
      <c r="F1070" s="119"/>
      <c r="G1070" s="119"/>
      <c r="H1070" s="119"/>
      <c r="I1070" s="119"/>
    </row>
    <row r="1071" spans="1:9" ht="25.5" hidden="1" x14ac:dyDescent="0.2">
      <c r="A1071" s="126" t="s">
        <v>125</v>
      </c>
      <c r="B1071" s="113" t="s">
        <v>55</v>
      </c>
      <c r="C1071" s="124">
        <f>SUMIFS('Rozpočet projektu'!$G$10:$G$4986,'Rozpočet projektu'!$I$10:$I$4986,$A1071&amp;"*",'Rozpočet projektu'!$C$10:$C$4986,$B1071)</f>
        <v>0</v>
      </c>
      <c r="D1071" s="124" t="str">
        <f t="shared" si="33"/>
        <v/>
      </c>
      <c r="E1071" s="124" t="str">
        <f t="shared" si="34"/>
        <v/>
      </c>
      <c r="F1071" s="119"/>
      <c r="G1071" s="119"/>
      <c r="H1071" s="119"/>
      <c r="I1071" s="119"/>
    </row>
    <row r="1072" spans="1:9" ht="25.5" hidden="1" x14ac:dyDescent="0.2">
      <c r="A1072" s="126" t="s">
        <v>125</v>
      </c>
      <c r="B1072" s="113" t="s">
        <v>56</v>
      </c>
      <c r="C1072" s="124">
        <f>SUMIFS('Rozpočet projektu'!$G$10:$G$4986,'Rozpočet projektu'!$I$10:$I$4986,$A1072&amp;"*",'Rozpočet projektu'!$C$10:$C$4986,$B1072)</f>
        <v>0</v>
      </c>
      <c r="D1072" s="124" t="str">
        <f t="shared" si="33"/>
        <v/>
      </c>
      <c r="E1072" s="124" t="str">
        <f t="shared" si="34"/>
        <v/>
      </c>
      <c r="F1072" s="119"/>
      <c r="G1072" s="119"/>
      <c r="H1072" s="119"/>
      <c r="I1072" s="119"/>
    </row>
    <row r="1073" spans="1:9" hidden="1" x14ac:dyDescent="0.2">
      <c r="A1073" s="126" t="s">
        <v>125</v>
      </c>
      <c r="B1073" s="113" t="s">
        <v>57</v>
      </c>
      <c r="C1073" s="124">
        <f>SUMIFS('Rozpočet projektu'!$G$10:$G$4986,'Rozpočet projektu'!$I$10:$I$4986,$A1073&amp;"*",'Rozpočet projektu'!$C$10:$C$4986,$B1073)</f>
        <v>0</v>
      </c>
      <c r="D1073" s="124" t="str">
        <f t="shared" si="33"/>
        <v/>
      </c>
      <c r="E1073" s="124" t="str">
        <f t="shared" si="34"/>
        <v/>
      </c>
      <c r="F1073" s="119"/>
      <c r="G1073" s="119"/>
      <c r="H1073" s="119"/>
      <c r="I1073" s="119"/>
    </row>
    <row r="1074" spans="1:9" ht="25.5" hidden="1" x14ac:dyDescent="0.2">
      <c r="A1074" s="126" t="s">
        <v>125</v>
      </c>
      <c r="B1074" s="113" t="s">
        <v>58</v>
      </c>
      <c r="C1074" s="124">
        <f>SUMIFS('Rozpočet projektu'!$G$10:$G$4986,'Rozpočet projektu'!$I$10:$I$4986,$A1074&amp;"*",'Rozpočet projektu'!$C$10:$C$4986,$B1074)</f>
        <v>0</v>
      </c>
      <c r="D1074" s="124" t="str">
        <f t="shared" si="33"/>
        <v/>
      </c>
      <c r="E1074" s="124" t="str">
        <f t="shared" si="34"/>
        <v/>
      </c>
      <c r="F1074" s="119"/>
      <c r="G1074" s="119"/>
      <c r="H1074" s="119"/>
      <c r="I1074" s="119"/>
    </row>
    <row r="1075" spans="1:9" ht="25.5" hidden="1" x14ac:dyDescent="0.2">
      <c r="A1075" s="126" t="s">
        <v>125</v>
      </c>
      <c r="B1075" s="113" t="s">
        <v>59</v>
      </c>
      <c r="C1075" s="124">
        <f>SUMIFS('Rozpočet projektu'!$G$10:$G$4986,'Rozpočet projektu'!$I$10:$I$4986,$A1075&amp;"*",'Rozpočet projektu'!$C$10:$C$4986,$B1075)</f>
        <v>0</v>
      </c>
      <c r="D1075" s="124" t="str">
        <f t="shared" si="33"/>
        <v/>
      </c>
      <c r="E1075" s="124" t="str">
        <f t="shared" si="34"/>
        <v/>
      </c>
      <c r="F1075" s="119"/>
      <c r="G1075" s="119"/>
      <c r="H1075" s="119"/>
      <c r="I1075" s="119"/>
    </row>
    <row r="1076" spans="1:9" hidden="1" x14ac:dyDescent="0.2">
      <c r="A1076" s="126" t="s">
        <v>125</v>
      </c>
      <c r="B1076" s="113" t="s">
        <v>60</v>
      </c>
      <c r="C1076" s="124">
        <f>SUMIFS('Rozpočet projektu'!$G$10:$G$4986,'Rozpočet projektu'!$I$10:$I$4986,$A1076&amp;"*",'Rozpočet projektu'!$C$10:$C$4986,$B1076)</f>
        <v>0</v>
      </c>
      <c r="D1076" s="124" t="str">
        <f t="shared" si="33"/>
        <v/>
      </c>
      <c r="E1076" s="124" t="str">
        <f t="shared" si="34"/>
        <v/>
      </c>
      <c r="F1076" s="119"/>
      <c r="G1076" s="119"/>
      <c r="H1076" s="119"/>
      <c r="I1076" s="119"/>
    </row>
    <row r="1077" spans="1:9" ht="25.5" hidden="1" x14ac:dyDescent="0.2">
      <c r="A1077" s="126" t="s">
        <v>125</v>
      </c>
      <c r="B1077" s="113" t="s">
        <v>61</v>
      </c>
      <c r="C1077" s="124">
        <f>SUMIFS('Rozpočet projektu'!$G$10:$G$4986,'Rozpočet projektu'!$I$10:$I$4986,$A1077&amp;"*",'Rozpočet projektu'!$C$10:$C$4986,$B1077)</f>
        <v>0</v>
      </c>
      <c r="D1077" s="124" t="str">
        <f t="shared" si="33"/>
        <v/>
      </c>
      <c r="E1077" s="124" t="str">
        <f t="shared" si="34"/>
        <v/>
      </c>
      <c r="F1077" s="119"/>
      <c r="G1077" s="119"/>
      <c r="H1077" s="119"/>
      <c r="I1077" s="119"/>
    </row>
    <row r="1078" spans="1:9" ht="76.5" hidden="1" x14ac:dyDescent="0.2">
      <c r="A1078" s="126" t="s">
        <v>125</v>
      </c>
      <c r="B1078" s="113" t="s">
        <v>62</v>
      </c>
      <c r="C1078" s="124">
        <f>SUMIFS('Rozpočet projektu'!$G$10:$G$4986,'Rozpočet projektu'!$I$10:$I$4986,$A1078&amp;"*",'Rozpočet projektu'!$C$10:$C$4986,$B1078)</f>
        <v>0</v>
      </c>
      <c r="D1078" s="124" t="str">
        <f t="shared" si="33"/>
        <v/>
      </c>
      <c r="E1078" s="124" t="str">
        <f t="shared" si="34"/>
        <v/>
      </c>
      <c r="F1078" s="119"/>
      <c r="G1078" s="119"/>
      <c r="H1078" s="119"/>
      <c r="I1078" s="119"/>
    </row>
    <row r="1079" spans="1:9" ht="102" hidden="1" x14ac:dyDescent="0.2">
      <c r="A1079" s="126" t="s">
        <v>125</v>
      </c>
      <c r="B1079" s="113" t="s">
        <v>63</v>
      </c>
      <c r="C1079" s="124">
        <f>SUMIFS('Rozpočet projektu'!$G$10:$G$4986,'Rozpočet projektu'!$I$10:$I$4986,$A1079&amp;"*",'Rozpočet projektu'!$C$10:$C$4986,$B1079)</f>
        <v>0</v>
      </c>
      <c r="D1079" s="124" t="str">
        <f t="shared" si="33"/>
        <v/>
      </c>
      <c r="E1079" s="124" t="str">
        <f t="shared" si="34"/>
        <v/>
      </c>
      <c r="F1079" s="119"/>
      <c r="G1079" s="119"/>
      <c r="H1079" s="119"/>
      <c r="I1079" s="119"/>
    </row>
    <row r="1080" spans="1:9" ht="76.5" hidden="1" x14ac:dyDescent="0.2">
      <c r="A1080" s="126" t="s">
        <v>125</v>
      </c>
      <c r="B1080" s="113" t="s">
        <v>162</v>
      </c>
      <c r="C1080" s="124">
        <f>SUMIFS('Rozpočet projektu'!$G$10:$G$4986,'Rozpočet projektu'!$I$10:$I$4986,$A1080&amp;"*",'Rozpočet projektu'!$C$10:$C$4986,$B1080)</f>
        <v>0</v>
      </c>
      <c r="D1080" s="124" t="str">
        <f t="shared" si="33"/>
        <v/>
      </c>
      <c r="E1080" s="124" t="str">
        <f t="shared" si="34"/>
        <v/>
      </c>
      <c r="F1080" s="119"/>
      <c r="G1080" s="119"/>
      <c r="H1080" s="119"/>
      <c r="I1080" s="119"/>
    </row>
    <row r="1081" spans="1:9" ht="63.75" hidden="1" x14ac:dyDescent="0.2">
      <c r="A1081" s="126" t="s">
        <v>125</v>
      </c>
      <c r="B1081" s="113" t="s">
        <v>64</v>
      </c>
      <c r="C1081" s="124">
        <f>SUMIFS('Rozpočet projektu'!$G$10:$G$4986,'Rozpočet projektu'!$I$10:$I$4986,$A1081&amp;"*",'Rozpočet projektu'!$C$10:$C$4986,$B1081)</f>
        <v>0</v>
      </c>
      <c r="D1081" s="124" t="str">
        <f t="shared" si="33"/>
        <v/>
      </c>
      <c r="E1081" s="124" t="str">
        <f t="shared" si="34"/>
        <v/>
      </c>
      <c r="F1081" s="119"/>
      <c r="G1081" s="119"/>
      <c r="H1081" s="119"/>
      <c r="I1081" s="119"/>
    </row>
    <row r="1082" spans="1:9" ht="38.25" hidden="1" x14ac:dyDescent="0.2">
      <c r="A1082" s="126" t="s">
        <v>125</v>
      </c>
      <c r="B1082" s="113" t="s">
        <v>65</v>
      </c>
      <c r="C1082" s="124">
        <f>SUMIFS('Rozpočet projektu'!$G$10:$G$4986,'Rozpočet projektu'!$I$10:$I$4986,$A1082&amp;"*",'Rozpočet projektu'!$C$10:$C$4986,$B1082)</f>
        <v>0</v>
      </c>
      <c r="D1082" s="124" t="str">
        <f t="shared" si="33"/>
        <v/>
      </c>
      <c r="E1082" s="124" t="str">
        <f t="shared" si="34"/>
        <v/>
      </c>
      <c r="F1082" s="119"/>
      <c r="G1082" s="119"/>
      <c r="H1082" s="119"/>
      <c r="I1082" s="119"/>
    </row>
    <row r="1083" spans="1:9" ht="25.5" hidden="1" x14ac:dyDescent="0.2">
      <c r="A1083" s="126" t="s">
        <v>125</v>
      </c>
      <c r="B1083" s="113" t="s">
        <v>66</v>
      </c>
      <c r="C1083" s="124">
        <f>SUMIFS('Rozpočet projektu'!$G$10:$G$4986,'Rozpočet projektu'!$I$10:$I$4986,$A1083&amp;"*",'Rozpočet projektu'!$C$10:$C$4986,$B1083)</f>
        <v>0</v>
      </c>
      <c r="D1083" s="124" t="str">
        <f t="shared" si="33"/>
        <v/>
      </c>
      <c r="E1083" s="124" t="str">
        <f t="shared" si="34"/>
        <v/>
      </c>
      <c r="F1083" s="119"/>
      <c r="G1083" s="119"/>
      <c r="H1083" s="119"/>
      <c r="I1083" s="119"/>
    </row>
    <row r="1084" spans="1:9" ht="25.5" hidden="1" x14ac:dyDescent="0.2">
      <c r="A1084" s="126" t="s">
        <v>125</v>
      </c>
      <c r="B1084" s="113" t="s">
        <v>67</v>
      </c>
      <c r="C1084" s="124">
        <f>SUMIFS('Rozpočet projektu'!$G$10:$G$4986,'Rozpočet projektu'!$I$10:$I$4986,$A1084&amp;"*",'Rozpočet projektu'!$C$10:$C$4986,$B1084)</f>
        <v>0</v>
      </c>
      <c r="D1084" s="124" t="str">
        <f t="shared" si="33"/>
        <v/>
      </c>
      <c r="E1084" s="124" t="str">
        <f t="shared" si="34"/>
        <v/>
      </c>
      <c r="F1084" s="119"/>
      <c r="G1084" s="119"/>
      <c r="H1084" s="119"/>
      <c r="I1084" s="119"/>
    </row>
    <row r="1085" spans="1:9" ht="38.25" hidden="1" x14ac:dyDescent="0.2">
      <c r="A1085" s="126" t="s">
        <v>125</v>
      </c>
      <c r="B1085" s="113" t="s">
        <v>68</v>
      </c>
      <c r="C1085" s="124">
        <f>SUMIFS('Rozpočet projektu'!$G$10:$G$4986,'Rozpočet projektu'!$I$10:$I$4986,$A1085&amp;"*",'Rozpočet projektu'!$C$10:$C$4986,$B1085)</f>
        <v>0</v>
      </c>
      <c r="D1085" s="124" t="str">
        <f t="shared" si="33"/>
        <v/>
      </c>
      <c r="E1085" s="124" t="str">
        <f t="shared" si="34"/>
        <v/>
      </c>
      <c r="F1085" s="119"/>
      <c r="G1085" s="119"/>
      <c r="H1085" s="119"/>
      <c r="I1085" s="119"/>
    </row>
    <row r="1086" spans="1:9" hidden="1" x14ac:dyDescent="0.2">
      <c r="A1086" s="126" t="s">
        <v>126</v>
      </c>
      <c r="B1086" s="113" t="s">
        <v>43</v>
      </c>
      <c r="C1086" s="124">
        <f>SUMIFS('Rozpočet projektu'!$G$10:$G$4986,'Rozpočet projektu'!$I$10:$I$4986,$A1086&amp;"*",'Rozpočet projektu'!$C$10:$C$4986,$B1086)</f>
        <v>0</v>
      </c>
      <c r="D1086" s="124" t="str">
        <f t="shared" si="33"/>
        <v/>
      </c>
      <c r="E1086" s="124" t="str">
        <f t="shared" si="34"/>
        <v/>
      </c>
      <c r="F1086" s="119"/>
      <c r="G1086" s="119"/>
      <c r="H1086" s="119"/>
      <c r="I1086" s="119"/>
    </row>
    <row r="1087" spans="1:9" ht="25.5" hidden="1" x14ac:dyDescent="0.2">
      <c r="A1087" s="126" t="s">
        <v>126</v>
      </c>
      <c r="B1087" s="113" t="s">
        <v>44</v>
      </c>
      <c r="C1087" s="124">
        <f>SUMIFS('Rozpočet projektu'!$G$10:$G$4986,'Rozpočet projektu'!$I$10:$I$4986,$A1087&amp;"*",'Rozpočet projektu'!$C$10:$C$4986,$B1087)</f>
        <v>0</v>
      </c>
      <c r="D1087" s="124" t="str">
        <f t="shared" si="33"/>
        <v/>
      </c>
      <c r="E1087" s="124" t="str">
        <f t="shared" si="34"/>
        <v/>
      </c>
      <c r="F1087" s="119"/>
      <c r="G1087" s="119"/>
      <c r="H1087" s="119"/>
      <c r="I1087" s="119"/>
    </row>
    <row r="1088" spans="1:9" ht="38.25" hidden="1" x14ac:dyDescent="0.2">
      <c r="A1088" s="126" t="s">
        <v>126</v>
      </c>
      <c r="B1088" s="113" t="s">
        <v>45</v>
      </c>
      <c r="C1088" s="124">
        <f>SUMIFS('Rozpočet projektu'!$G$10:$G$4986,'Rozpočet projektu'!$I$10:$I$4986,$A1088&amp;"*",'Rozpočet projektu'!$C$10:$C$4986,$B1088)</f>
        <v>0</v>
      </c>
      <c r="D1088" s="124" t="str">
        <f t="shared" si="33"/>
        <v/>
      </c>
      <c r="E1088" s="124" t="str">
        <f t="shared" si="34"/>
        <v/>
      </c>
      <c r="F1088" s="119"/>
      <c r="G1088" s="119"/>
      <c r="H1088" s="119"/>
      <c r="I1088" s="119"/>
    </row>
    <row r="1089" spans="1:9" hidden="1" x14ac:dyDescent="0.2">
      <c r="A1089" s="126" t="s">
        <v>126</v>
      </c>
      <c r="B1089" s="113" t="s">
        <v>46</v>
      </c>
      <c r="C1089" s="124">
        <f>SUMIFS('Rozpočet projektu'!$G$10:$G$4986,'Rozpočet projektu'!$I$10:$I$4986,$A1089&amp;"*",'Rozpočet projektu'!$C$10:$C$4986,$B1089)</f>
        <v>0</v>
      </c>
      <c r="D1089" s="124" t="str">
        <f t="shared" si="33"/>
        <v/>
      </c>
      <c r="E1089" s="124" t="str">
        <f t="shared" si="34"/>
        <v/>
      </c>
      <c r="F1089" s="119"/>
      <c r="G1089" s="119"/>
      <c r="H1089" s="119"/>
      <c r="I1089" s="119"/>
    </row>
    <row r="1090" spans="1:9" ht="51" hidden="1" x14ac:dyDescent="0.2">
      <c r="A1090" s="126" t="s">
        <v>126</v>
      </c>
      <c r="B1090" s="113" t="s">
        <v>47</v>
      </c>
      <c r="C1090" s="124">
        <f>SUMIFS('Rozpočet projektu'!$G$10:$G$4986,'Rozpočet projektu'!$I$10:$I$4986,$A1090&amp;"*",'Rozpočet projektu'!$C$10:$C$4986,$B1090)</f>
        <v>0</v>
      </c>
      <c r="D1090" s="124" t="str">
        <f t="shared" si="33"/>
        <v/>
      </c>
      <c r="E1090" s="124" t="str">
        <f t="shared" si="34"/>
        <v/>
      </c>
      <c r="F1090" s="119"/>
      <c r="G1090" s="119"/>
      <c r="H1090" s="119"/>
      <c r="I1090" s="119"/>
    </row>
    <row r="1091" spans="1:9" ht="25.5" hidden="1" x14ac:dyDescent="0.2">
      <c r="A1091" s="126" t="s">
        <v>126</v>
      </c>
      <c r="B1091" s="113" t="s">
        <v>48</v>
      </c>
      <c r="C1091" s="124">
        <f>SUMIFS('Rozpočet projektu'!$G$10:$G$4986,'Rozpočet projektu'!$I$10:$I$4986,$A1091&amp;"*",'Rozpočet projektu'!$C$10:$C$4986,$B1091)</f>
        <v>0</v>
      </c>
      <c r="D1091" s="124" t="str">
        <f t="shared" si="33"/>
        <v/>
      </c>
      <c r="E1091" s="124" t="str">
        <f t="shared" si="34"/>
        <v/>
      </c>
      <c r="F1091" s="119"/>
      <c r="G1091" s="119"/>
      <c r="H1091" s="119"/>
      <c r="I1091" s="119"/>
    </row>
    <row r="1092" spans="1:9" hidden="1" x14ac:dyDescent="0.2">
      <c r="A1092" s="126" t="s">
        <v>126</v>
      </c>
      <c r="B1092" s="113" t="s">
        <v>49</v>
      </c>
      <c r="C1092" s="124">
        <f>SUMIFS('Rozpočet projektu'!$G$10:$G$4986,'Rozpočet projektu'!$I$10:$I$4986,$A1092&amp;"*",'Rozpočet projektu'!$C$10:$C$4986,$B1092)</f>
        <v>0</v>
      </c>
      <c r="D1092" s="124" t="str">
        <f t="shared" si="33"/>
        <v/>
      </c>
      <c r="E1092" s="124" t="str">
        <f t="shared" si="34"/>
        <v/>
      </c>
      <c r="F1092" s="119"/>
      <c r="G1092" s="119"/>
      <c r="H1092" s="119"/>
      <c r="I1092" s="119"/>
    </row>
    <row r="1093" spans="1:9" ht="38.25" hidden="1" x14ac:dyDescent="0.2">
      <c r="A1093" s="126" t="s">
        <v>126</v>
      </c>
      <c r="B1093" s="113" t="s">
        <v>50</v>
      </c>
      <c r="C1093" s="124">
        <f>SUMIFS('Rozpočet projektu'!$G$10:$G$4986,'Rozpočet projektu'!$I$10:$I$4986,$A1093&amp;"*",'Rozpočet projektu'!$C$10:$C$4986,$B1093)</f>
        <v>0</v>
      </c>
      <c r="D1093" s="124" t="str">
        <f t="shared" si="33"/>
        <v/>
      </c>
      <c r="E1093" s="124" t="str">
        <f t="shared" si="34"/>
        <v/>
      </c>
      <c r="F1093" s="119"/>
      <c r="G1093" s="119"/>
      <c r="H1093" s="119"/>
      <c r="I1093" s="119"/>
    </row>
    <row r="1094" spans="1:9" hidden="1" x14ac:dyDescent="0.2">
      <c r="A1094" s="126" t="s">
        <v>126</v>
      </c>
      <c r="B1094" s="113" t="s">
        <v>51</v>
      </c>
      <c r="C1094" s="124">
        <f>SUMIFS('Rozpočet projektu'!$G$10:$G$4986,'Rozpočet projektu'!$I$10:$I$4986,$A1094&amp;"*",'Rozpočet projektu'!$C$10:$C$4986,$B1094)</f>
        <v>0</v>
      </c>
      <c r="D1094" s="124" t="str">
        <f t="shared" ref="D1094:D1157" si="35">IFERROR(IF(IF(ROUND($D$2*C1094,2)&gt;($D$2*C1094),ROUND($D$2*C1094,2)-ROUNDUP(ROUND($D$2*C1094,2)-($D$2*C1094),2),ROUND($D$2*C1094,2))&gt;0,IF(ROUND($D$2*C1094,2)&gt;($D$2*C1094),ROUND($D$2*C1094,2)-ROUNDUP(ROUND($D$2*C1094,2)-($D$2*C1094),2),ROUND($D$2*C1094,2)),""),"")</f>
        <v/>
      </c>
      <c r="E1094" s="124" t="str">
        <f t="shared" si="34"/>
        <v/>
      </c>
      <c r="F1094" s="119"/>
      <c r="G1094" s="119"/>
      <c r="H1094" s="119"/>
      <c r="I1094" s="119"/>
    </row>
    <row r="1095" spans="1:9" ht="38.25" hidden="1" x14ac:dyDescent="0.2">
      <c r="A1095" s="126" t="s">
        <v>126</v>
      </c>
      <c r="B1095" s="113" t="s">
        <v>52</v>
      </c>
      <c r="C1095" s="124">
        <f>SUMIFS('Rozpočet projektu'!$G$10:$G$4986,'Rozpočet projektu'!$I$10:$I$4986,$A1095&amp;"*",'Rozpočet projektu'!$C$10:$C$4986,$B1095)</f>
        <v>0</v>
      </c>
      <c r="D1095" s="124" t="str">
        <f t="shared" si="35"/>
        <v/>
      </c>
      <c r="E1095" s="124" t="str">
        <f t="shared" ref="E1095:E1158" si="36">IFERROR(C1095-D1095,"")</f>
        <v/>
      </c>
      <c r="F1095" s="119"/>
      <c r="G1095" s="119"/>
      <c r="H1095" s="119"/>
      <c r="I1095" s="119"/>
    </row>
    <row r="1096" spans="1:9" ht="25.5" hidden="1" x14ac:dyDescent="0.2">
      <c r="A1096" s="126" t="s">
        <v>126</v>
      </c>
      <c r="B1096" s="113" t="s">
        <v>53</v>
      </c>
      <c r="C1096" s="124">
        <f>SUMIFS('Rozpočet projektu'!$G$10:$G$4986,'Rozpočet projektu'!$I$10:$I$4986,$A1096&amp;"*",'Rozpočet projektu'!$C$10:$C$4986,$B1096)</f>
        <v>0</v>
      </c>
      <c r="D1096" s="124" t="str">
        <f t="shared" si="35"/>
        <v/>
      </c>
      <c r="E1096" s="124" t="str">
        <f t="shared" si="36"/>
        <v/>
      </c>
      <c r="F1096" s="119"/>
      <c r="G1096" s="119"/>
      <c r="H1096" s="119"/>
      <c r="I1096" s="119"/>
    </row>
    <row r="1097" spans="1:9" ht="51" hidden="1" x14ac:dyDescent="0.2">
      <c r="A1097" s="126" t="s">
        <v>126</v>
      </c>
      <c r="B1097" s="113" t="s">
        <v>54</v>
      </c>
      <c r="C1097" s="124">
        <f>SUMIFS('Rozpočet projektu'!$G$10:$G$4986,'Rozpočet projektu'!$I$10:$I$4986,$A1097&amp;"*",'Rozpočet projektu'!$C$10:$C$4986,$B1097)</f>
        <v>0</v>
      </c>
      <c r="D1097" s="124" t="str">
        <f t="shared" si="35"/>
        <v/>
      </c>
      <c r="E1097" s="124" t="str">
        <f t="shared" si="36"/>
        <v/>
      </c>
      <c r="F1097" s="119"/>
      <c r="G1097" s="119"/>
      <c r="H1097" s="119"/>
      <c r="I1097" s="119"/>
    </row>
    <row r="1098" spans="1:9" ht="25.5" hidden="1" x14ac:dyDescent="0.2">
      <c r="A1098" s="126" t="s">
        <v>126</v>
      </c>
      <c r="B1098" s="113" t="s">
        <v>55</v>
      </c>
      <c r="C1098" s="124">
        <f>SUMIFS('Rozpočet projektu'!$G$10:$G$4986,'Rozpočet projektu'!$I$10:$I$4986,$A1098&amp;"*",'Rozpočet projektu'!$C$10:$C$4986,$B1098)</f>
        <v>0</v>
      </c>
      <c r="D1098" s="124" t="str">
        <f t="shared" si="35"/>
        <v/>
      </c>
      <c r="E1098" s="124" t="str">
        <f t="shared" si="36"/>
        <v/>
      </c>
      <c r="F1098" s="119"/>
      <c r="G1098" s="119"/>
      <c r="H1098" s="119"/>
      <c r="I1098" s="119"/>
    </row>
    <row r="1099" spans="1:9" ht="25.5" hidden="1" x14ac:dyDescent="0.2">
      <c r="A1099" s="126" t="s">
        <v>126</v>
      </c>
      <c r="B1099" s="113" t="s">
        <v>56</v>
      </c>
      <c r="C1099" s="124">
        <f>SUMIFS('Rozpočet projektu'!$G$10:$G$4986,'Rozpočet projektu'!$I$10:$I$4986,$A1099&amp;"*",'Rozpočet projektu'!$C$10:$C$4986,$B1099)</f>
        <v>0</v>
      </c>
      <c r="D1099" s="124" t="str">
        <f t="shared" si="35"/>
        <v/>
      </c>
      <c r="E1099" s="124" t="str">
        <f t="shared" si="36"/>
        <v/>
      </c>
      <c r="F1099" s="119"/>
      <c r="G1099" s="119"/>
      <c r="H1099" s="119"/>
      <c r="I1099" s="119"/>
    </row>
    <row r="1100" spans="1:9" hidden="1" x14ac:dyDescent="0.2">
      <c r="A1100" s="126" t="s">
        <v>126</v>
      </c>
      <c r="B1100" s="113" t="s">
        <v>57</v>
      </c>
      <c r="C1100" s="124">
        <f>SUMIFS('Rozpočet projektu'!$G$10:$G$4986,'Rozpočet projektu'!$I$10:$I$4986,$A1100&amp;"*",'Rozpočet projektu'!$C$10:$C$4986,$B1100)</f>
        <v>0</v>
      </c>
      <c r="D1100" s="124" t="str">
        <f t="shared" si="35"/>
        <v/>
      </c>
      <c r="E1100" s="124" t="str">
        <f t="shared" si="36"/>
        <v/>
      </c>
      <c r="F1100" s="119"/>
      <c r="G1100" s="119"/>
      <c r="H1100" s="119"/>
      <c r="I1100" s="119"/>
    </row>
    <row r="1101" spans="1:9" ht="25.5" hidden="1" x14ac:dyDescent="0.2">
      <c r="A1101" s="126" t="s">
        <v>126</v>
      </c>
      <c r="B1101" s="113" t="s">
        <v>58</v>
      </c>
      <c r="C1101" s="124">
        <f>SUMIFS('Rozpočet projektu'!$G$10:$G$4986,'Rozpočet projektu'!$I$10:$I$4986,$A1101&amp;"*",'Rozpočet projektu'!$C$10:$C$4986,$B1101)</f>
        <v>0</v>
      </c>
      <c r="D1101" s="124" t="str">
        <f t="shared" si="35"/>
        <v/>
      </c>
      <c r="E1101" s="124" t="str">
        <f t="shared" si="36"/>
        <v/>
      </c>
      <c r="F1101" s="119"/>
      <c r="G1101" s="119"/>
      <c r="H1101" s="119"/>
      <c r="I1101" s="119"/>
    </row>
    <row r="1102" spans="1:9" ht="25.5" hidden="1" x14ac:dyDescent="0.2">
      <c r="A1102" s="126" t="s">
        <v>126</v>
      </c>
      <c r="B1102" s="113" t="s">
        <v>59</v>
      </c>
      <c r="C1102" s="124">
        <f>SUMIFS('Rozpočet projektu'!$G$10:$G$4986,'Rozpočet projektu'!$I$10:$I$4986,$A1102&amp;"*",'Rozpočet projektu'!$C$10:$C$4986,$B1102)</f>
        <v>0</v>
      </c>
      <c r="D1102" s="124" t="str">
        <f t="shared" si="35"/>
        <v/>
      </c>
      <c r="E1102" s="124" t="str">
        <f t="shared" si="36"/>
        <v/>
      </c>
      <c r="F1102" s="119"/>
      <c r="G1102" s="119"/>
      <c r="H1102" s="119"/>
      <c r="I1102" s="119"/>
    </row>
    <row r="1103" spans="1:9" hidden="1" x14ac:dyDescent="0.2">
      <c r="A1103" s="126" t="s">
        <v>126</v>
      </c>
      <c r="B1103" s="113" t="s">
        <v>60</v>
      </c>
      <c r="C1103" s="124">
        <f>SUMIFS('Rozpočet projektu'!$G$10:$G$4986,'Rozpočet projektu'!$I$10:$I$4986,$A1103&amp;"*",'Rozpočet projektu'!$C$10:$C$4986,$B1103)</f>
        <v>0</v>
      </c>
      <c r="D1103" s="124" t="str">
        <f t="shared" si="35"/>
        <v/>
      </c>
      <c r="E1103" s="124" t="str">
        <f t="shared" si="36"/>
        <v/>
      </c>
      <c r="F1103" s="119"/>
      <c r="G1103" s="119"/>
      <c r="H1103" s="119"/>
      <c r="I1103" s="119"/>
    </row>
    <row r="1104" spans="1:9" ht="25.5" hidden="1" x14ac:dyDescent="0.2">
      <c r="A1104" s="126" t="s">
        <v>126</v>
      </c>
      <c r="B1104" s="113" t="s">
        <v>61</v>
      </c>
      <c r="C1104" s="124">
        <f>SUMIFS('Rozpočet projektu'!$G$10:$G$4986,'Rozpočet projektu'!$I$10:$I$4986,$A1104&amp;"*",'Rozpočet projektu'!$C$10:$C$4986,$B1104)</f>
        <v>0</v>
      </c>
      <c r="D1104" s="124" t="str">
        <f t="shared" si="35"/>
        <v/>
      </c>
      <c r="E1104" s="124" t="str">
        <f t="shared" si="36"/>
        <v/>
      </c>
      <c r="F1104" s="119"/>
      <c r="G1104" s="119"/>
      <c r="H1104" s="119"/>
      <c r="I1104" s="119"/>
    </row>
    <row r="1105" spans="1:9" ht="76.5" hidden="1" x14ac:dyDescent="0.2">
      <c r="A1105" s="126" t="s">
        <v>126</v>
      </c>
      <c r="B1105" s="113" t="s">
        <v>62</v>
      </c>
      <c r="C1105" s="124">
        <f>SUMIFS('Rozpočet projektu'!$G$10:$G$4986,'Rozpočet projektu'!$I$10:$I$4986,$A1105&amp;"*",'Rozpočet projektu'!$C$10:$C$4986,$B1105)</f>
        <v>0</v>
      </c>
      <c r="D1105" s="124" t="str">
        <f t="shared" si="35"/>
        <v/>
      </c>
      <c r="E1105" s="124" t="str">
        <f t="shared" si="36"/>
        <v/>
      </c>
      <c r="F1105" s="119"/>
      <c r="G1105" s="119"/>
      <c r="H1105" s="119"/>
      <c r="I1105" s="119"/>
    </row>
    <row r="1106" spans="1:9" ht="102" hidden="1" x14ac:dyDescent="0.2">
      <c r="A1106" s="126" t="s">
        <v>126</v>
      </c>
      <c r="B1106" s="113" t="s">
        <v>63</v>
      </c>
      <c r="C1106" s="124">
        <f>SUMIFS('Rozpočet projektu'!$G$10:$G$4986,'Rozpočet projektu'!$I$10:$I$4986,$A1106&amp;"*",'Rozpočet projektu'!$C$10:$C$4986,$B1106)</f>
        <v>0</v>
      </c>
      <c r="D1106" s="124" t="str">
        <f t="shared" si="35"/>
        <v/>
      </c>
      <c r="E1106" s="124" t="str">
        <f t="shared" si="36"/>
        <v/>
      </c>
      <c r="F1106" s="119"/>
      <c r="G1106" s="119"/>
      <c r="H1106" s="119"/>
      <c r="I1106" s="119"/>
    </row>
    <row r="1107" spans="1:9" ht="76.5" hidden="1" x14ac:dyDescent="0.2">
      <c r="A1107" s="126" t="s">
        <v>126</v>
      </c>
      <c r="B1107" s="113" t="s">
        <v>162</v>
      </c>
      <c r="C1107" s="124">
        <f>SUMIFS('Rozpočet projektu'!$G$10:$G$4986,'Rozpočet projektu'!$I$10:$I$4986,$A1107&amp;"*",'Rozpočet projektu'!$C$10:$C$4986,$B1107)</f>
        <v>0</v>
      </c>
      <c r="D1107" s="124" t="str">
        <f t="shared" si="35"/>
        <v/>
      </c>
      <c r="E1107" s="124" t="str">
        <f t="shared" si="36"/>
        <v/>
      </c>
      <c r="F1107" s="119"/>
      <c r="G1107" s="119"/>
      <c r="H1107" s="119"/>
      <c r="I1107" s="119"/>
    </row>
    <row r="1108" spans="1:9" ht="63.75" hidden="1" x14ac:dyDescent="0.2">
      <c r="A1108" s="126" t="s">
        <v>126</v>
      </c>
      <c r="B1108" s="113" t="s">
        <v>64</v>
      </c>
      <c r="C1108" s="124">
        <f>SUMIFS('Rozpočet projektu'!$G$10:$G$4986,'Rozpočet projektu'!$I$10:$I$4986,$A1108&amp;"*",'Rozpočet projektu'!$C$10:$C$4986,$B1108)</f>
        <v>0</v>
      </c>
      <c r="D1108" s="124" t="str">
        <f t="shared" si="35"/>
        <v/>
      </c>
      <c r="E1108" s="124" t="str">
        <f t="shared" si="36"/>
        <v/>
      </c>
      <c r="F1108" s="119"/>
      <c r="G1108" s="119"/>
      <c r="H1108" s="119"/>
      <c r="I1108" s="119"/>
    </row>
    <row r="1109" spans="1:9" ht="38.25" hidden="1" x14ac:dyDescent="0.2">
      <c r="A1109" s="126" t="s">
        <v>126</v>
      </c>
      <c r="B1109" s="113" t="s">
        <v>65</v>
      </c>
      <c r="C1109" s="124">
        <f>SUMIFS('Rozpočet projektu'!$G$10:$G$4986,'Rozpočet projektu'!$I$10:$I$4986,$A1109&amp;"*",'Rozpočet projektu'!$C$10:$C$4986,$B1109)</f>
        <v>0</v>
      </c>
      <c r="D1109" s="124" t="str">
        <f t="shared" si="35"/>
        <v/>
      </c>
      <c r="E1109" s="124" t="str">
        <f t="shared" si="36"/>
        <v/>
      </c>
      <c r="F1109" s="119"/>
      <c r="G1109" s="119"/>
      <c r="H1109" s="119"/>
      <c r="I1109" s="119"/>
    </row>
    <row r="1110" spans="1:9" ht="25.5" hidden="1" x14ac:dyDescent="0.2">
      <c r="A1110" s="126" t="s">
        <v>126</v>
      </c>
      <c r="B1110" s="113" t="s">
        <v>66</v>
      </c>
      <c r="C1110" s="124">
        <f>SUMIFS('Rozpočet projektu'!$G$10:$G$4986,'Rozpočet projektu'!$I$10:$I$4986,$A1110&amp;"*",'Rozpočet projektu'!$C$10:$C$4986,$B1110)</f>
        <v>0</v>
      </c>
      <c r="D1110" s="124" t="str">
        <f t="shared" si="35"/>
        <v/>
      </c>
      <c r="E1110" s="124" t="str">
        <f t="shared" si="36"/>
        <v/>
      </c>
      <c r="F1110" s="119"/>
      <c r="G1110" s="119"/>
      <c r="H1110" s="119"/>
      <c r="I1110" s="119"/>
    </row>
    <row r="1111" spans="1:9" ht="25.5" hidden="1" x14ac:dyDescent="0.2">
      <c r="A1111" s="126" t="s">
        <v>126</v>
      </c>
      <c r="B1111" s="113" t="s">
        <v>67</v>
      </c>
      <c r="C1111" s="124">
        <f>SUMIFS('Rozpočet projektu'!$G$10:$G$4986,'Rozpočet projektu'!$I$10:$I$4986,$A1111&amp;"*",'Rozpočet projektu'!$C$10:$C$4986,$B1111)</f>
        <v>0</v>
      </c>
      <c r="D1111" s="124" t="str">
        <f t="shared" si="35"/>
        <v/>
      </c>
      <c r="E1111" s="124" t="str">
        <f t="shared" si="36"/>
        <v/>
      </c>
      <c r="F1111" s="119"/>
      <c r="G1111" s="119"/>
      <c r="H1111" s="119"/>
      <c r="I1111" s="119"/>
    </row>
    <row r="1112" spans="1:9" ht="38.25" hidden="1" x14ac:dyDescent="0.2">
      <c r="A1112" s="126" t="s">
        <v>126</v>
      </c>
      <c r="B1112" s="113" t="s">
        <v>68</v>
      </c>
      <c r="C1112" s="124">
        <f>SUMIFS('Rozpočet projektu'!$G$10:$G$4986,'Rozpočet projektu'!$I$10:$I$4986,$A1112&amp;"*",'Rozpočet projektu'!$C$10:$C$4986,$B1112)</f>
        <v>0</v>
      </c>
      <c r="D1112" s="124" t="str">
        <f t="shared" si="35"/>
        <v/>
      </c>
      <c r="E1112" s="124" t="str">
        <f t="shared" si="36"/>
        <v/>
      </c>
      <c r="F1112" s="119"/>
      <c r="G1112" s="119"/>
      <c r="H1112" s="119"/>
      <c r="I1112" s="119"/>
    </row>
    <row r="1113" spans="1:9" hidden="1" x14ac:dyDescent="0.2">
      <c r="A1113" s="126" t="s">
        <v>127</v>
      </c>
      <c r="B1113" s="113" t="s">
        <v>43</v>
      </c>
      <c r="C1113" s="124">
        <f>SUMIFS('Rozpočet projektu'!$G$10:$G$4986,'Rozpočet projektu'!$I$10:$I$4986,$A1113&amp;"*",'Rozpočet projektu'!$C$10:$C$4986,$B1113)</f>
        <v>0</v>
      </c>
      <c r="D1113" s="124" t="str">
        <f t="shared" si="35"/>
        <v/>
      </c>
      <c r="E1113" s="124" t="str">
        <f t="shared" si="36"/>
        <v/>
      </c>
      <c r="F1113" s="119"/>
      <c r="G1113" s="119"/>
      <c r="H1113" s="119"/>
      <c r="I1113" s="119"/>
    </row>
    <row r="1114" spans="1:9" ht="25.5" hidden="1" x14ac:dyDescent="0.2">
      <c r="A1114" s="126" t="s">
        <v>127</v>
      </c>
      <c r="B1114" s="113" t="s">
        <v>44</v>
      </c>
      <c r="C1114" s="124">
        <f>SUMIFS('Rozpočet projektu'!$G$10:$G$4986,'Rozpočet projektu'!$I$10:$I$4986,$A1114&amp;"*",'Rozpočet projektu'!$C$10:$C$4986,$B1114)</f>
        <v>0</v>
      </c>
      <c r="D1114" s="124" t="str">
        <f t="shared" si="35"/>
        <v/>
      </c>
      <c r="E1114" s="124" t="str">
        <f t="shared" si="36"/>
        <v/>
      </c>
      <c r="F1114" s="119"/>
      <c r="G1114" s="119"/>
      <c r="H1114" s="119"/>
      <c r="I1114" s="119"/>
    </row>
    <row r="1115" spans="1:9" ht="38.25" hidden="1" x14ac:dyDescent="0.2">
      <c r="A1115" s="126" t="s">
        <v>127</v>
      </c>
      <c r="B1115" s="113" t="s">
        <v>45</v>
      </c>
      <c r="C1115" s="124">
        <f>SUMIFS('Rozpočet projektu'!$G$10:$G$4986,'Rozpočet projektu'!$I$10:$I$4986,$A1115&amp;"*",'Rozpočet projektu'!$C$10:$C$4986,$B1115)</f>
        <v>0</v>
      </c>
      <c r="D1115" s="124" t="str">
        <f t="shared" si="35"/>
        <v/>
      </c>
      <c r="E1115" s="124" t="str">
        <f t="shared" si="36"/>
        <v/>
      </c>
      <c r="F1115" s="119"/>
      <c r="G1115" s="119"/>
      <c r="H1115" s="119"/>
      <c r="I1115" s="119"/>
    </row>
    <row r="1116" spans="1:9" hidden="1" x14ac:dyDescent="0.2">
      <c r="A1116" s="126" t="s">
        <v>127</v>
      </c>
      <c r="B1116" s="113" t="s">
        <v>46</v>
      </c>
      <c r="C1116" s="124">
        <f>SUMIFS('Rozpočet projektu'!$G$10:$G$4986,'Rozpočet projektu'!$I$10:$I$4986,$A1116&amp;"*",'Rozpočet projektu'!$C$10:$C$4986,$B1116)</f>
        <v>0</v>
      </c>
      <c r="D1116" s="124" t="str">
        <f t="shared" si="35"/>
        <v/>
      </c>
      <c r="E1116" s="124" t="str">
        <f t="shared" si="36"/>
        <v/>
      </c>
      <c r="F1116" s="119"/>
      <c r="G1116" s="119"/>
      <c r="H1116" s="119"/>
      <c r="I1116" s="119"/>
    </row>
    <row r="1117" spans="1:9" ht="51" hidden="1" x14ac:dyDescent="0.2">
      <c r="A1117" s="126" t="s">
        <v>127</v>
      </c>
      <c r="B1117" s="113" t="s">
        <v>47</v>
      </c>
      <c r="C1117" s="124">
        <f>SUMIFS('Rozpočet projektu'!$G$10:$G$4986,'Rozpočet projektu'!$I$10:$I$4986,$A1117&amp;"*",'Rozpočet projektu'!$C$10:$C$4986,$B1117)</f>
        <v>0</v>
      </c>
      <c r="D1117" s="124" t="str">
        <f t="shared" si="35"/>
        <v/>
      </c>
      <c r="E1117" s="124" t="str">
        <f t="shared" si="36"/>
        <v/>
      </c>
      <c r="F1117" s="119"/>
      <c r="G1117" s="119"/>
      <c r="H1117" s="119"/>
      <c r="I1117" s="119"/>
    </row>
    <row r="1118" spans="1:9" ht="25.5" hidden="1" x14ac:dyDescent="0.2">
      <c r="A1118" s="126" t="s">
        <v>127</v>
      </c>
      <c r="B1118" s="113" t="s">
        <v>48</v>
      </c>
      <c r="C1118" s="124">
        <f>SUMIFS('Rozpočet projektu'!$G$10:$G$4986,'Rozpočet projektu'!$I$10:$I$4986,$A1118&amp;"*",'Rozpočet projektu'!$C$10:$C$4986,$B1118)</f>
        <v>0</v>
      </c>
      <c r="D1118" s="124" t="str">
        <f t="shared" si="35"/>
        <v/>
      </c>
      <c r="E1118" s="124" t="str">
        <f t="shared" si="36"/>
        <v/>
      </c>
      <c r="F1118" s="119"/>
      <c r="G1118" s="119"/>
      <c r="H1118" s="119"/>
      <c r="I1118" s="119"/>
    </row>
    <row r="1119" spans="1:9" hidden="1" x14ac:dyDescent="0.2">
      <c r="A1119" s="126" t="s">
        <v>127</v>
      </c>
      <c r="B1119" s="113" t="s">
        <v>49</v>
      </c>
      <c r="C1119" s="124">
        <f>SUMIFS('Rozpočet projektu'!$G$10:$G$4986,'Rozpočet projektu'!$I$10:$I$4986,$A1119&amp;"*",'Rozpočet projektu'!$C$10:$C$4986,$B1119)</f>
        <v>0</v>
      </c>
      <c r="D1119" s="124" t="str">
        <f t="shared" si="35"/>
        <v/>
      </c>
      <c r="E1119" s="124" t="str">
        <f t="shared" si="36"/>
        <v/>
      </c>
      <c r="F1119" s="119"/>
      <c r="G1119" s="119"/>
      <c r="H1119" s="119"/>
      <c r="I1119" s="119"/>
    </row>
    <row r="1120" spans="1:9" ht="38.25" hidden="1" x14ac:dyDescent="0.2">
      <c r="A1120" s="126" t="s">
        <v>127</v>
      </c>
      <c r="B1120" s="113" t="s">
        <v>50</v>
      </c>
      <c r="C1120" s="124">
        <f>SUMIFS('Rozpočet projektu'!$G$10:$G$4986,'Rozpočet projektu'!$I$10:$I$4986,$A1120&amp;"*",'Rozpočet projektu'!$C$10:$C$4986,$B1120)</f>
        <v>0</v>
      </c>
      <c r="D1120" s="124" t="str">
        <f t="shared" si="35"/>
        <v/>
      </c>
      <c r="E1120" s="124" t="str">
        <f t="shared" si="36"/>
        <v/>
      </c>
      <c r="F1120" s="119"/>
      <c r="G1120" s="119"/>
      <c r="H1120" s="119"/>
      <c r="I1120" s="119"/>
    </row>
    <row r="1121" spans="1:9" hidden="1" x14ac:dyDescent="0.2">
      <c r="A1121" s="126" t="s">
        <v>127</v>
      </c>
      <c r="B1121" s="113" t="s">
        <v>51</v>
      </c>
      <c r="C1121" s="124">
        <f>SUMIFS('Rozpočet projektu'!$G$10:$G$4986,'Rozpočet projektu'!$I$10:$I$4986,$A1121&amp;"*",'Rozpočet projektu'!$C$10:$C$4986,$B1121)</f>
        <v>0</v>
      </c>
      <c r="D1121" s="124" t="str">
        <f t="shared" si="35"/>
        <v/>
      </c>
      <c r="E1121" s="124" t="str">
        <f t="shared" si="36"/>
        <v/>
      </c>
      <c r="F1121" s="119"/>
      <c r="G1121" s="119"/>
      <c r="H1121" s="119"/>
      <c r="I1121" s="119"/>
    </row>
    <row r="1122" spans="1:9" ht="38.25" hidden="1" x14ac:dyDescent="0.2">
      <c r="A1122" s="126" t="s">
        <v>127</v>
      </c>
      <c r="B1122" s="113" t="s">
        <v>52</v>
      </c>
      <c r="C1122" s="124">
        <f>SUMIFS('Rozpočet projektu'!$G$10:$G$4986,'Rozpočet projektu'!$I$10:$I$4986,$A1122&amp;"*",'Rozpočet projektu'!$C$10:$C$4986,$B1122)</f>
        <v>0</v>
      </c>
      <c r="D1122" s="124" t="str">
        <f t="shared" si="35"/>
        <v/>
      </c>
      <c r="E1122" s="124" t="str">
        <f t="shared" si="36"/>
        <v/>
      </c>
      <c r="F1122" s="119"/>
      <c r="G1122" s="119"/>
      <c r="H1122" s="119"/>
      <c r="I1122" s="119"/>
    </row>
    <row r="1123" spans="1:9" ht="25.5" hidden="1" x14ac:dyDescent="0.2">
      <c r="A1123" s="126" t="s">
        <v>127</v>
      </c>
      <c r="B1123" s="113" t="s">
        <v>53</v>
      </c>
      <c r="C1123" s="124">
        <f>SUMIFS('Rozpočet projektu'!$G$10:$G$4986,'Rozpočet projektu'!$I$10:$I$4986,$A1123&amp;"*",'Rozpočet projektu'!$C$10:$C$4986,$B1123)</f>
        <v>0</v>
      </c>
      <c r="D1123" s="124" t="str">
        <f t="shared" si="35"/>
        <v/>
      </c>
      <c r="E1123" s="124" t="str">
        <f t="shared" si="36"/>
        <v/>
      </c>
      <c r="F1123" s="119"/>
      <c r="G1123" s="119"/>
      <c r="H1123" s="119"/>
      <c r="I1123" s="119"/>
    </row>
    <row r="1124" spans="1:9" ht="51" hidden="1" x14ac:dyDescent="0.2">
      <c r="A1124" s="126" t="s">
        <v>127</v>
      </c>
      <c r="B1124" s="113" t="s">
        <v>54</v>
      </c>
      <c r="C1124" s="124">
        <f>SUMIFS('Rozpočet projektu'!$G$10:$G$4986,'Rozpočet projektu'!$I$10:$I$4986,$A1124&amp;"*",'Rozpočet projektu'!$C$10:$C$4986,$B1124)</f>
        <v>0</v>
      </c>
      <c r="D1124" s="124" t="str">
        <f t="shared" si="35"/>
        <v/>
      </c>
      <c r="E1124" s="124" t="str">
        <f t="shared" si="36"/>
        <v/>
      </c>
      <c r="F1124" s="119"/>
      <c r="G1124" s="119"/>
      <c r="H1124" s="119"/>
      <c r="I1124" s="119"/>
    </row>
    <row r="1125" spans="1:9" ht="25.5" hidden="1" x14ac:dyDescent="0.2">
      <c r="A1125" s="126" t="s">
        <v>127</v>
      </c>
      <c r="B1125" s="113" t="s">
        <v>55</v>
      </c>
      <c r="C1125" s="124">
        <f>SUMIFS('Rozpočet projektu'!$G$10:$G$4986,'Rozpočet projektu'!$I$10:$I$4986,$A1125&amp;"*",'Rozpočet projektu'!$C$10:$C$4986,$B1125)</f>
        <v>0</v>
      </c>
      <c r="D1125" s="124" t="str">
        <f t="shared" si="35"/>
        <v/>
      </c>
      <c r="E1125" s="124" t="str">
        <f t="shared" si="36"/>
        <v/>
      </c>
      <c r="F1125" s="119"/>
      <c r="G1125" s="119"/>
      <c r="H1125" s="119"/>
      <c r="I1125" s="119"/>
    </row>
    <row r="1126" spans="1:9" ht="25.5" hidden="1" x14ac:dyDescent="0.2">
      <c r="A1126" s="126" t="s">
        <v>127</v>
      </c>
      <c r="B1126" s="113" t="s">
        <v>56</v>
      </c>
      <c r="C1126" s="124">
        <f>SUMIFS('Rozpočet projektu'!$G$10:$G$4986,'Rozpočet projektu'!$I$10:$I$4986,$A1126&amp;"*",'Rozpočet projektu'!$C$10:$C$4986,$B1126)</f>
        <v>0</v>
      </c>
      <c r="D1126" s="124" t="str">
        <f t="shared" si="35"/>
        <v/>
      </c>
      <c r="E1126" s="124" t="str">
        <f t="shared" si="36"/>
        <v/>
      </c>
      <c r="F1126" s="119"/>
      <c r="G1126" s="119"/>
      <c r="H1126" s="119"/>
      <c r="I1126" s="119"/>
    </row>
    <row r="1127" spans="1:9" hidden="1" x14ac:dyDescent="0.2">
      <c r="A1127" s="126" t="s">
        <v>127</v>
      </c>
      <c r="B1127" s="113" t="s">
        <v>57</v>
      </c>
      <c r="C1127" s="124">
        <f>SUMIFS('Rozpočet projektu'!$G$10:$G$4986,'Rozpočet projektu'!$I$10:$I$4986,$A1127&amp;"*",'Rozpočet projektu'!$C$10:$C$4986,$B1127)</f>
        <v>0</v>
      </c>
      <c r="D1127" s="124" t="str">
        <f t="shared" si="35"/>
        <v/>
      </c>
      <c r="E1127" s="124" t="str">
        <f t="shared" si="36"/>
        <v/>
      </c>
      <c r="F1127" s="119"/>
      <c r="G1127" s="119"/>
      <c r="H1127" s="119"/>
      <c r="I1127" s="119"/>
    </row>
    <row r="1128" spans="1:9" ht="25.5" hidden="1" x14ac:dyDescent="0.2">
      <c r="A1128" s="126" t="s">
        <v>127</v>
      </c>
      <c r="B1128" s="113" t="s">
        <v>58</v>
      </c>
      <c r="C1128" s="124">
        <f>SUMIFS('Rozpočet projektu'!$G$10:$G$4986,'Rozpočet projektu'!$I$10:$I$4986,$A1128&amp;"*",'Rozpočet projektu'!$C$10:$C$4986,$B1128)</f>
        <v>0</v>
      </c>
      <c r="D1128" s="124" t="str">
        <f t="shared" si="35"/>
        <v/>
      </c>
      <c r="E1128" s="124" t="str">
        <f t="shared" si="36"/>
        <v/>
      </c>
      <c r="F1128" s="119"/>
      <c r="G1128" s="119"/>
      <c r="H1128" s="119"/>
      <c r="I1128" s="119"/>
    </row>
    <row r="1129" spans="1:9" ht="25.5" hidden="1" x14ac:dyDescent="0.2">
      <c r="A1129" s="126" t="s">
        <v>127</v>
      </c>
      <c r="B1129" s="113" t="s">
        <v>59</v>
      </c>
      <c r="C1129" s="124">
        <f>SUMIFS('Rozpočet projektu'!$G$10:$G$4986,'Rozpočet projektu'!$I$10:$I$4986,$A1129&amp;"*",'Rozpočet projektu'!$C$10:$C$4986,$B1129)</f>
        <v>0</v>
      </c>
      <c r="D1129" s="124" t="str">
        <f t="shared" si="35"/>
        <v/>
      </c>
      <c r="E1129" s="124" t="str">
        <f t="shared" si="36"/>
        <v/>
      </c>
      <c r="F1129" s="119"/>
      <c r="G1129" s="119"/>
      <c r="H1129" s="119"/>
      <c r="I1129" s="119"/>
    </row>
    <row r="1130" spans="1:9" hidden="1" x14ac:dyDescent="0.2">
      <c r="A1130" s="126" t="s">
        <v>127</v>
      </c>
      <c r="B1130" s="113" t="s">
        <v>60</v>
      </c>
      <c r="C1130" s="124">
        <f>SUMIFS('Rozpočet projektu'!$G$10:$G$4986,'Rozpočet projektu'!$I$10:$I$4986,$A1130&amp;"*",'Rozpočet projektu'!$C$10:$C$4986,$B1130)</f>
        <v>0</v>
      </c>
      <c r="D1130" s="124" t="str">
        <f t="shared" si="35"/>
        <v/>
      </c>
      <c r="E1130" s="124" t="str">
        <f t="shared" si="36"/>
        <v/>
      </c>
      <c r="F1130" s="119"/>
      <c r="G1130" s="119"/>
      <c r="H1130" s="119"/>
      <c r="I1130" s="119"/>
    </row>
    <row r="1131" spans="1:9" ht="25.5" hidden="1" x14ac:dyDescent="0.2">
      <c r="A1131" s="126" t="s">
        <v>127</v>
      </c>
      <c r="B1131" s="113" t="s">
        <v>61</v>
      </c>
      <c r="C1131" s="124">
        <f>SUMIFS('Rozpočet projektu'!$G$10:$G$4986,'Rozpočet projektu'!$I$10:$I$4986,$A1131&amp;"*",'Rozpočet projektu'!$C$10:$C$4986,$B1131)</f>
        <v>0</v>
      </c>
      <c r="D1131" s="124" t="str">
        <f t="shared" si="35"/>
        <v/>
      </c>
      <c r="E1131" s="124" t="str">
        <f t="shared" si="36"/>
        <v/>
      </c>
      <c r="F1131" s="119"/>
      <c r="G1131" s="119"/>
      <c r="H1131" s="119"/>
      <c r="I1131" s="119"/>
    </row>
    <row r="1132" spans="1:9" ht="76.5" hidden="1" x14ac:dyDescent="0.2">
      <c r="A1132" s="126" t="s">
        <v>127</v>
      </c>
      <c r="B1132" s="113" t="s">
        <v>62</v>
      </c>
      <c r="C1132" s="124">
        <f>SUMIFS('Rozpočet projektu'!$G$10:$G$4986,'Rozpočet projektu'!$I$10:$I$4986,$A1132&amp;"*",'Rozpočet projektu'!$C$10:$C$4986,$B1132)</f>
        <v>0</v>
      </c>
      <c r="D1132" s="124" t="str">
        <f t="shared" si="35"/>
        <v/>
      </c>
      <c r="E1132" s="124" t="str">
        <f t="shared" si="36"/>
        <v/>
      </c>
      <c r="F1132" s="119"/>
      <c r="G1132" s="119"/>
      <c r="H1132" s="119"/>
      <c r="I1132" s="119"/>
    </row>
    <row r="1133" spans="1:9" ht="102" hidden="1" x14ac:dyDescent="0.2">
      <c r="A1133" s="126" t="s">
        <v>127</v>
      </c>
      <c r="B1133" s="113" t="s">
        <v>63</v>
      </c>
      <c r="C1133" s="124">
        <f>SUMIFS('Rozpočet projektu'!$G$10:$G$4986,'Rozpočet projektu'!$I$10:$I$4986,$A1133&amp;"*",'Rozpočet projektu'!$C$10:$C$4986,$B1133)</f>
        <v>0</v>
      </c>
      <c r="D1133" s="124" t="str">
        <f t="shared" si="35"/>
        <v/>
      </c>
      <c r="E1133" s="124" t="str">
        <f t="shared" si="36"/>
        <v/>
      </c>
      <c r="F1133" s="119"/>
      <c r="G1133" s="119"/>
      <c r="H1133" s="119"/>
      <c r="I1133" s="119"/>
    </row>
    <row r="1134" spans="1:9" ht="76.5" hidden="1" x14ac:dyDescent="0.2">
      <c r="A1134" s="126" t="s">
        <v>127</v>
      </c>
      <c r="B1134" s="113" t="s">
        <v>162</v>
      </c>
      <c r="C1134" s="124">
        <f>SUMIFS('Rozpočet projektu'!$G$10:$G$4986,'Rozpočet projektu'!$I$10:$I$4986,$A1134&amp;"*",'Rozpočet projektu'!$C$10:$C$4986,$B1134)</f>
        <v>0</v>
      </c>
      <c r="D1134" s="124" t="str">
        <f t="shared" si="35"/>
        <v/>
      </c>
      <c r="E1134" s="124" t="str">
        <f t="shared" si="36"/>
        <v/>
      </c>
      <c r="F1134" s="119"/>
      <c r="G1134" s="119"/>
      <c r="H1134" s="119"/>
      <c r="I1134" s="119"/>
    </row>
    <row r="1135" spans="1:9" ht="63.75" hidden="1" x14ac:dyDescent="0.2">
      <c r="A1135" s="126" t="s">
        <v>127</v>
      </c>
      <c r="B1135" s="113" t="s">
        <v>64</v>
      </c>
      <c r="C1135" s="124">
        <f>SUMIFS('Rozpočet projektu'!$G$10:$G$4986,'Rozpočet projektu'!$I$10:$I$4986,$A1135&amp;"*",'Rozpočet projektu'!$C$10:$C$4986,$B1135)</f>
        <v>0</v>
      </c>
      <c r="D1135" s="124" t="str">
        <f t="shared" si="35"/>
        <v/>
      </c>
      <c r="E1135" s="124" t="str">
        <f t="shared" si="36"/>
        <v/>
      </c>
      <c r="F1135" s="119"/>
      <c r="G1135" s="119"/>
      <c r="H1135" s="119"/>
      <c r="I1135" s="119"/>
    </row>
    <row r="1136" spans="1:9" ht="38.25" hidden="1" x14ac:dyDescent="0.2">
      <c r="A1136" s="126" t="s">
        <v>127</v>
      </c>
      <c r="B1136" s="113" t="s">
        <v>65</v>
      </c>
      <c r="C1136" s="124">
        <f>SUMIFS('Rozpočet projektu'!$G$10:$G$4986,'Rozpočet projektu'!$I$10:$I$4986,$A1136&amp;"*",'Rozpočet projektu'!$C$10:$C$4986,$B1136)</f>
        <v>0</v>
      </c>
      <c r="D1136" s="124" t="str">
        <f t="shared" si="35"/>
        <v/>
      </c>
      <c r="E1136" s="124" t="str">
        <f t="shared" si="36"/>
        <v/>
      </c>
      <c r="F1136" s="119"/>
      <c r="G1136" s="119"/>
      <c r="H1136" s="119"/>
      <c r="I1136" s="119"/>
    </row>
    <row r="1137" spans="1:9" ht="25.5" hidden="1" x14ac:dyDescent="0.2">
      <c r="A1137" s="126" t="s">
        <v>127</v>
      </c>
      <c r="B1137" s="113" t="s">
        <v>66</v>
      </c>
      <c r="C1137" s="124">
        <f>SUMIFS('Rozpočet projektu'!$G$10:$G$4986,'Rozpočet projektu'!$I$10:$I$4986,$A1137&amp;"*",'Rozpočet projektu'!$C$10:$C$4986,$B1137)</f>
        <v>0</v>
      </c>
      <c r="D1137" s="124" t="str">
        <f t="shared" si="35"/>
        <v/>
      </c>
      <c r="E1137" s="124" t="str">
        <f t="shared" si="36"/>
        <v/>
      </c>
      <c r="F1137" s="119"/>
      <c r="G1137" s="119"/>
      <c r="H1137" s="119"/>
      <c r="I1137" s="119"/>
    </row>
    <row r="1138" spans="1:9" ht="25.5" hidden="1" x14ac:dyDescent="0.2">
      <c r="A1138" s="126" t="s">
        <v>127</v>
      </c>
      <c r="B1138" s="113" t="s">
        <v>67</v>
      </c>
      <c r="C1138" s="124">
        <f>SUMIFS('Rozpočet projektu'!$G$10:$G$4986,'Rozpočet projektu'!$I$10:$I$4986,$A1138&amp;"*",'Rozpočet projektu'!$C$10:$C$4986,$B1138)</f>
        <v>0</v>
      </c>
      <c r="D1138" s="124" t="str">
        <f t="shared" si="35"/>
        <v/>
      </c>
      <c r="E1138" s="124" t="str">
        <f t="shared" si="36"/>
        <v/>
      </c>
      <c r="F1138" s="119"/>
      <c r="G1138" s="119"/>
      <c r="H1138" s="119"/>
      <c r="I1138" s="119"/>
    </row>
    <row r="1139" spans="1:9" ht="38.25" hidden="1" x14ac:dyDescent="0.2">
      <c r="A1139" s="126" t="s">
        <v>127</v>
      </c>
      <c r="B1139" s="113" t="s">
        <v>68</v>
      </c>
      <c r="C1139" s="124">
        <f>SUMIFS('Rozpočet projektu'!$G$10:$G$4986,'Rozpočet projektu'!$I$10:$I$4986,$A1139&amp;"*",'Rozpočet projektu'!$C$10:$C$4986,$B1139)</f>
        <v>0</v>
      </c>
      <c r="D1139" s="124" t="str">
        <f t="shared" si="35"/>
        <v/>
      </c>
      <c r="E1139" s="124" t="str">
        <f t="shared" si="36"/>
        <v/>
      </c>
      <c r="F1139" s="119"/>
      <c r="G1139" s="119"/>
      <c r="H1139" s="119"/>
      <c r="I1139" s="119"/>
    </row>
    <row r="1140" spans="1:9" hidden="1" x14ac:dyDescent="0.2">
      <c r="A1140" s="126" t="s">
        <v>128</v>
      </c>
      <c r="B1140" s="113" t="s">
        <v>43</v>
      </c>
      <c r="C1140" s="124">
        <f>SUMIFS('Rozpočet projektu'!$G$10:$G$4986,'Rozpočet projektu'!$I$10:$I$4986,$A1140&amp;"*",'Rozpočet projektu'!$C$10:$C$4986,$B1140)</f>
        <v>0</v>
      </c>
      <c r="D1140" s="124" t="str">
        <f t="shared" si="35"/>
        <v/>
      </c>
      <c r="E1140" s="124" t="str">
        <f t="shared" si="36"/>
        <v/>
      </c>
      <c r="F1140" s="119"/>
      <c r="G1140" s="119"/>
      <c r="H1140" s="119"/>
      <c r="I1140" s="119"/>
    </row>
    <row r="1141" spans="1:9" ht="25.5" hidden="1" x14ac:dyDescent="0.2">
      <c r="A1141" s="126" t="s">
        <v>128</v>
      </c>
      <c r="B1141" s="113" t="s">
        <v>44</v>
      </c>
      <c r="C1141" s="124">
        <f>SUMIFS('Rozpočet projektu'!$G$10:$G$4986,'Rozpočet projektu'!$I$10:$I$4986,$A1141&amp;"*",'Rozpočet projektu'!$C$10:$C$4986,$B1141)</f>
        <v>0</v>
      </c>
      <c r="D1141" s="124" t="str">
        <f t="shared" si="35"/>
        <v/>
      </c>
      <c r="E1141" s="124" t="str">
        <f t="shared" si="36"/>
        <v/>
      </c>
      <c r="F1141" s="119"/>
      <c r="G1141" s="119"/>
      <c r="H1141" s="119"/>
      <c r="I1141" s="119"/>
    </row>
    <row r="1142" spans="1:9" ht="38.25" hidden="1" x14ac:dyDescent="0.2">
      <c r="A1142" s="126" t="s">
        <v>128</v>
      </c>
      <c r="B1142" s="113" t="s">
        <v>45</v>
      </c>
      <c r="C1142" s="124">
        <f>SUMIFS('Rozpočet projektu'!$G$10:$G$4986,'Rozpočet projektu'!$I$10:$I$4986,$A1142&amp;"*",'Rozpočet projektu'!$C$10:$C$4986,$B1142)</f>
        <v>0</v>
      </c>
      <c r="D1142" s="124" t="str">
        <f t="shared" si="35"/>
        <v/>
      </c>
      <c r="E1142" s="124" t="str">
        <f t="shared" si="36"/>
        <v/>
      </c>
      <c r="F1142" s="119"/>
      <c r="G1142" s="119"/>
      <c r="H1142" s="119"/>
      <c r="I1142" s="119"/>
    </row>
    <row r="1143" spans="1:9" hidden="1" x14ac:dyDescent="0.2">
      <c r="A1143" s="126" t="s">
        <v>128</v>
      </c>
      <c r="B1143" s="113" t="s">
        <v>46</v>
      </c>
      <c r="C1143" s="124">
        <f>SUMIFS('Rozpočet projektu'!$G$10:$G$4986,'Rozpočet projektu'!$I$10:$I$4986,$A1143&amp;"*",'Rozpočet projektu'!$C$10:$C$4986,$B1143)</f>
        <v>0</v>
      </c>
      <c r="D1143" s="124" t="str">
        <f t="shared" si="35"/>
        <v/>
      </c>
      <c r="E1143" s="124" t="str">
        <f t="shared" si="36"/>
        <v/>
      </c>
      <c r="F1143" s="119"/>
      <c r="G1143" s="119"/>
      <c r="H1143" s="119"/>
      <c r="I1143" s="119"/>
    </row>
    <row r="1144" spans="1:9" ht="51" hidden="1" x14ac:dyDescent="0.2">
      <c r="A1144" s="126" t="s">
        <v>128</v>
      </c>
      <c r="B1144" s="113" t="s">
        <v>47</v>
      </c>
      <c r="C1144" s="124">
        <f>SUMIFS('Rozpočet projektu'!$G$10:$G$4986,'Rozpočet projektu'!$I$10:$I$4986,$A1144&amp;"*",'Rozpočet projektu'!$C$10:$C$4986,$B1144)</f>
        <v>0</v>
      </c>
      <c r="D1144" s="124" t="str">
        <f t="shared" si="35"/>
        <v/>
      </c>
      <c r="E1144" s="124" t="str">
        <f t="shared" si="36"/>
        <v/>
      </c>
      <c r="F1144" s="119"/>
      <c r="G1144" s="119"/>
      <c r="H1144" s="119"/>
      <c r="I1144" s="119"/>
    </row>
    <row r="1145" spans="1:9" ht="25.5" hidden="1" x14ac:dyDescent="0.2">
      <c r="A1145" s="126" t="s">
        <v>128</v>
      </c>
      <c r="B1145" s="113" t="s">
        <v>48</v>
      </c>
      <c r="C1145" s="124">
        <f>SUMIFS('Rozpočet projektu'!$G$10:$G$4986,'Rozpočet projektu'!$I$10:$I$4986,$A1145&amp;"*",'Rozpočet projektu'!$C$10:$C$4986,$B1145)</f>
        <v>0</v>
      </c>
      <c r="D1145" s="124" t="str">
        <f t="shared" si="35"/>
        <v/>
      </c>
      <c r="E1145" s="124" t="str">
        <f t="shared" si="36"/>
        <v/>
      </c>
      <c r="F1145" s="119"/>
      <c r="G1145" s="119"/>
      <c r="H1145" s="119"/>
      <c r="I1145" s="119"/>
    </row>
    <row r="1146" spans="1:9" hidden="1" x14ac:dyDescent="0.2">
      <c r="A1146" s="126" t="s">
        <v>128</v>
      </c>
      <c r="B1146" s="113" t="s">
        <v>49</v>
      </c>
      <c r="C1146" s="124">
        <f>SUMIFS('Rozpočet projektu'!$G$10:$G$4986,'Rozpočet projektu'!$I$10:$I$4986,$A1146&amp;"*",'Rozpočet projektu'!$C$10:$C$4986,$B1146)</f>
        <v>0</v>
      </c>
      <c r="D1146" s="124" t="str">
        <f t="shared" si="35"/>
        <v/>
      </c>
      <c r="E1146" s="124" t="str">
        <f t="shared" si="36"/>
        <v/>
      </c>
      <c r="F1146" s="119"/>
      <c r="G1146" s="119"/>
      <c r="H1146" s="119"/>
      <c r="I1146" s="119"/>
    </row>
    <row r="1147" spans="1:9" ht="38.25" hidden="1" x14ac:dyDescent="0.2">
      <c r="A1147" s="126" t="s">
        <v>128</v>
      </c>
      <c r="B1147" s="113" t="s">
        <v>50</v>
      </c>
      <c r="C1147" s="124">
        <f>SUMIFS('Rozpočet projektu'!$G$10:$G$4986,'Rozpočet projektu'!$I$10:$I$4986,$A1147&amp;"*",'Rozpočet projektu'!$C$10:$C$4986,$B1147)</f>
        <v>0</v>
      </c>
      <c r="D1147" s="124" t="str">
        <f t="shared" si="35"/>
        <v/>
      </c>
      <c r="E1147" s="124" t="str">
        <f t="shared" si="36"/>
        <v/>
      </c>
      <c r="F1147" s="119"/>
      <c r="G1147" s="119"/>
      <c r="H1147" s="119"/>
      <c r="I1147" s="119"/>
    </row>
    <row r="1148" spans="1:9" hidden="1" x14ac:dyDescent="0.2">
      <c r="A1148" s="126" t="s">
        <v>128</v>
      </c>
      <c r="B1148" s="113" t="s">
        <v>51</v>
      </c>
      <c r="C1148" s="124">
        <f>SUMIFS('Rozpočet projektu'!$G$10:$G$4986,'Rozpočet projektu'!$I$10:$I$4986,$A1148&amp;"*",'Rozpočet projektu'!$C$10:$C$4986,$B1148)</f>
        <v>0</v>
      </c>
      <c r="D1148" s="124" t="str">
        <f t="shared" si="35"/>
        <v/>
      </c>
      <c r="E1148" s="124" t="str">
        <f t="shared" si="36"/>
        <v/>
      </c>
      <c r="F1148" s="119"/>
      <c r="G1148" s="119"/>
      <c r="H1148" s="119"/>
      <c r="I1148" s="119"/>
    </row>
    <row r="1149" spans="1:9" ht="38.25" hidden="1" x14ac:dyDescent="0.2">
      <c r="A1149" s="126" t="s">
        <v>128</v>
      </c>
      <c r="B1149" s="113" t="s">
        <v>52</v>
      </c>
      <c r="C1149" s="124">
        <f>SUMIFS('Rozpočet projektu'!$G$10:$G$4986,'Rozpočet projektu'!$I$10:$I$4986,$A1149&amp;"*",'Rozpočet projektu'!$C$10:$C$4986,$B1149)</f>
        <v>0</v>
      </c>
      <c r="D1149" s="124" t="str">
        <f t="shared" si="35"/>
        <v/>
      </c>
      <c r="E1149" s="124" t="str">
        <f t="shared" si="36"/>
        <v/>
      </c>
      <c r="F1149" s="119"/>
      <c r="G1149" s="119"/>
      <c r="H1149" s="119"/>
      <c r="I1149" s="119"/>
    </row>
    <row r="1150" spans="1:9" ht="25.5" hidden="1" x14ac:dyDescent="0.2">
      <c r="A1150" s="126" t="s">
        <v>128</v>
      </c>
      <c r="B1150" s="113" t="s">
        <v>53</v>
      </c>
      <c r="C1150" s="124">
        <f>SUMIFS('Rozpočet projektu'!$G$10:$G$4986,'Rozpočet projektu'!$I$10:$I$4986,$A1150&amp;"*",'Rozpočet projektu'!$C$10:$C$4986,$B1150)</f>
        <v>0</v>
      </c>
      <c r="D1150" s="124" t="str">
        <f t="shared" si="35"/>
        <v/>
      </c>
      <c r="E1150" s="124" t="str">
        <f t="shared" si="36"/>
        <v/>
      </c>
      <c r="F1150" s="119"/>
      <c r="G1150" s="119"/>
      <c r="H1150" s="119"/>
      <c r="I1150" s="119"/>
    </row>
    <row r="1151" spans="1:9" ht="51" hidden="1" x14ac:dyDescent="0.2">
      <c r="A1151" s="126" t="s">
        <v>128</v>
      </c>
      <c r="B1151" s="113" t="s">
        <v>54</v>
      </c>
      <c r="C1151" s="124">
        <f>SUMIFS('Rozpočet projektu'!$G$10:$G$4986,'Rozpočet projektu'!$I$10:$I$4986,$A1151&amp;"*",'Rozpočet projektu'!$C$10:$C$4986,$B1151)</f>
        <v>0</v>
      </c>
      <c r="D1151" s="124" t="str">
        <f t="shared" si="35"/>
        <v/>
      </c>
      <c r="E1151" s="124" t="str">
        <f t="shared" si="36"/>
        <v/>
      </c>
      <c r="F1151" s="119"/>
      <c r="G1151" s="119"/>
      <c r="H1151" s="119"/>
      <c r="I1151" s="119"/>
    </row>
    <row r="1152" spans="1:9" ht="25.5" hidden="1" x14ac:dyDescent="0.2">
      <c r="A1152" s="126" t="s">
        <v>128</v>
      </c>
      <c r="B1152" s="113" t="s">
        <v>55</v>
      </c>
      <c r="C1152" s="124">
        <f>SUMIFS('Rozpočet projektu'!$G$10:$G$4986,'Rozpočet projektu'!$I$10:$I$4986,$A1152&amp;"*",'Rozpočet projektu'!$C$10:$C$4986,$B1152)</f>
        <v>0</v>
      </c>
      <c r="D1152" s="124" t="str">
        <f t="shared" si="35"/>
        <v/>
      </c>
      <c r="E1152" s="124" t="str">
        <f t="shared" si="36"/>
        <v/>
      </c>
      <c r="F1152" s="119"/>
      <c r="G1152" s="119"/>
      <c r="H1152" s="119"/>
      <c r="I1152" s="119"/>
    </row>
    <row r="1153" spans="1:9" ht="25.5" hidden="1" x14ac:dyDescent="0.2">
      <c r="A1153" s="126" t="s">
        <v>128</v>
      </c>
      <c r="B1153" s="113" t="s">
        <v>56</v>
      </c>
      <c r="C1153" s="124">
        <f>SUMIFS('Rozpočet projektu'!$G$10:$G$4986,'Rozpočet projektu'!$I$10:$I$4986,$A1153&amp;"*",'Rozpočet projektu'!$C$10:$C$4986,$B1153)</f>
        <v>0</v>
      </c>
      <c r="D1153" s="124" t="str">
        <f t="shared" si="35"/>
        <v/>
      </c>
      <c r="E1153" s="124" t="str">
        <f t="shared" si="36"/>
        <v/>
      </c>
      <c r="F1153" s="119"/>
      <c r="G1153" s="119"/>
      <c r="H1153" s="119"/>
      <c r="I1153" s="119"/>
    </row>
    <row r="1154" spans="1:9" hidden="1" x14ac:dyDescent="0.2">
      <c r="A1154" s="126" t="s">
        <v>128</v>
      </c>
      <c r="B1154" s="113" t="s">
        <v>57</v>
      </c>
      <c r="C1154" s="124">
        <f>SUMIFS('Rozpočet projektu'!$G$10:$G$4986,'Rozpočet projektu'!$I$10:$I$4986,$A1154&amp;"*",'Rozpočet projektu'!$C$10:$C$4986,$B1154)</f>
        <v>0</v>
      </c>
      <c r="D1154" s="124" t="str">
        <f t="shared" si="35"/>
        <v/>
      </c>
      <c r="E1154" s="124" t="str">
        <f t="shared" si="36"/>
        <v/>
      </c>
      <c r="F1154" s="119"/>
      <c r="G1154" s="119"/>
      <c r="H1154" s="119"/>
      <c r="I1154" s="119"/>
    </row>
    <row r="1155" spans="1:9" ht="25.5" hidden="1" x14ac:dyDescent="0.2">
      <c r="A1155" s="126" t="s">
        <v>128</v>
      </c>
      <c r="B1155" s="113" t="s">
        <v>58</v>
      </c>
      <c r="C1155" s="124">
        <f>SUMIFS('Rozpočet projektu'!$G$10:$G$4986,'Rozpočet projektu'!$I$10:$I$4986,$A1155&amp;"*",'Rozpočet projektu'!$C$10:$C$4986,$B1155)</f>
        <v>0</v>
      </c>
      <c r="D1155" s="124" t="str">
        <f t="shared" si="35"/>
        <v/>
      </c>
      <c r="E1155" s="124" t="str">
        <f t="shared" si="36"/>
        <v/>
      </c>
      <c r="F1155" s="119"/>
      <c r="G1155" s="119"/>
      <c r="H1155" s="119"/>
      <c r="I1155" s="119"/>
    </row>
    <row r="1156" spans="1:9" ht="25.5" hidden="1" x14ac:dyDescent="0.2">
      <c r="A1156" s="126" t="s">
        <v>128</v>
      </c>
      <c r="B1156" s="113" t="s">
        <v>59</v>
      </c>
      <c r="C1156" s="124">
        <f>SUMIFS('Rozpočet projektu'!$G$10:$G$4986,'Rozpočet projektu'!$I$10:$I$4986,$A1156&amp;"*",'Rozpočet projektu'!$C$10:$C$4986,$B1156)</f>
        <v>0</v>
      </c>
      <c r="D1156" s="124" t="str">
        <f t="shared" si="35"/>
        <v/>
      </c>
      <c r="E1156" s="124" t="str">
        <f t="shared" si="36"/>
        <v/>
      </c>
      <c r="F1156" s="119"/>
      <c r="G1156" s="119"/>
      <c r="H1156" s="119"/>
      <c r="I1156" s="119"/>
    </row>
    <row r="1157" spans="1:9" hidden="1" x14ac:dyDescent="0.2">
      <c r="A1157" s="126" t="s">
        <v>128</v>
      </c>
      <c r="B1157" s="113" t="s">
        <v>60</v>
      </c>
      <c r="C1157" s="124">
        <f>SUMIFS('Rozpočet projektu'!$G$10:$G$4986,'Rozpočet projektu'!$I$10:$I$4986,$A1157&amp;"*",'Rozpočet projektu'!$C$10:$C$4986,$B1157)</f>
        <v>0</v>
      </c>
      <c r="D1157" s="124" t="str">
        <f t="shared" si="35"/>
        <v/>
      </c>
      <c r="E1157" s="124" t="str">
        <f t="shared" si="36"/>
        <v/>
      </c>
      <c r="F1157" s="119"/>
      <c r="G1157" s="119"/>
      <c r="H1157" s="119"/>
      <c r="I1157" s="119"/>
    </row>
    <row r="1158" spans="1:9" ht="25.5" hidden="1" x14ac:dyDescent="0.2">
      <c r="A1158" s="126" t="s">
        <v>128</v>
      </c>
      <c r="B1158" s="113" t="s">
        <v>61</v>
      </c>
      <c r="C1158" s="124">
        <f>SUMIFS('Rozpočet projektu'!$G$10:$G$4986,'Rozpočet projektu'!$I$10:$I$4986,$A1158&amp;"*",'Rozpočet projektu'!$C$10:$C$4986,$B1158)</f>
        <v>0</v>
      </c>
      <c r="D1158" s="124" t="str">
        <f t="shared" ref="D1158:D1221" si="37">IFERROR(IF(IF(ROUND($D$2*C1158,2)&gt;($D$2*C1158),ROUND($D$2*C1158,2)-ROUNDUP(ROUND($D$2*C1158,2)-($D$2*C1158),2),ROUND($D$2*C1158,2))&gt;0,IF(ROUND($D$2*C1158,2)&gt;($D$2*C1158),ROUND($D$2*C1158,2)-ROUNDUP(ROUND($D$2*C1158,2)-($D$2*C1158),2),ROUND($D$2*C1158,2)),""),"")</f>
        <v/>
      </c>
      <c r="E1158" s="124" t="str">
        <f t="shared" si="36"/>
        <v/>
      </c>
      <c r="F1158" s="119"/>
      <c r="G1158" s="119"/>
      <c r="H1158" s="119"/>
      <c r="I1158" s="119"/>
    </row>
    <row r="1159" spans="1:9" ht="76.5" hidden="1" x14ac:dyDescent="0.2">
      <c r="A1159" s="126" t="s">
        <v>128</v>
      </c>
      <c r="B1159" s="113" t="s">
        <v>62</v>
      </c>
      <c r="C1159" s="124">
        <f>SUMIFS('Rozpočet projektu'!$G$10:$G$4986,'Rozpočet projektu'!$I$10:$I$4986,$A1159&amp;"*",'Rozpočet projektu'!$C$10:$C$4986,$B1159)</f>
        <v>0</v>
      </c>
      <c r="D1159" s="124" t="str">
        <f t="shared" si="37"/>
        <v/>
      </c>
      <c r="E1159" s="124" t="str">
        <f t="shared" ref="E1159:E1222" si="38">IFERROR(C1159-D1159,"")</f>
        <v/>
      </c>
      <c r="F1159" s="119"/>
      <c r="G1159" s="119"/>
      <c r="H1159" s="119"/>
      <c r="I1159" s="119"/>
    </row>
    <row r="1160" spans="1:9" ht="102" hidden="1" x14ac:dyDescent="0.2">
      <c r="A1160" s="126" t="s">
        <v>128</v>
      </c>
      <c r="B1160" s="113" t="s">
        <v>63</v>
      </c>
      <c r="C1160" s="124">
        <f>SUMIFS('Rozpočet projektu'!$G$10:$G$4986,'Rozpočet projektu'!$I$10:$I$4986,$A1160&amp;"*",'Rozpočet projektu'!$C$10:$C$4986,$B1160)</f>
        <v>0</v>
      </c>
      <c r="D1160" s="124" t="str">
        <f t="shared" si="37"/>
        <v/>
      </c>
      <c r="E1160" s="124" t="str">
        <f t="shared" si="38"/>
        <v/>
      </c>
      <c r="F1160" s="119"/>
      <c r="G1160" s="119"/>
      <c r="H1160" s="119"/>
      <c r="I1160" s="119"/>
    </row>
    <row r="1161" spans="1:9" ht="76.5" hidden="1" x14ac:dyDescent="0.2">
      <c r="A1161" s="126" t="s">
        <v>128</v>
      </c>
      <c r="B1161" s="113" t="s">
        <v>162</v>
      </c>
      <c r="C1161" s="124">
        <f>SUMIFS('Rozpočet projektu'!$G$10:$G$4986,'Rozpočet projektu'!$I$10:$I$4986,$A1161&amp;"*",'Rozpočet projektu'!$C$10:$C$4986,$B1161)</f>
        <v>0</v>
      </c>
      <c r="D1161" s="124" t="str">
        <f t="shared" si="37"/>
        <v/>
      </c>
      <c r="E1161" s="124" t="str">
        <f t="shared" si="38"/>
        <v/>
      </c>
      <c r="F1161" s="119"/>
      <c r="G1161" s="119"/>
      <c r="H1161" s="119"/>
      <c r="I1161" s="119"/>
    </row>
    <row r="1162" spans="1:9" ht="63.75" hidden="1" x14ac:dyDescent="0.2">
      <c r="A1162" s="126" t="s">
        <v>128</v>
      </c>
      <c r="B1162" s="113" t="s">
        <v>64</v>
      </c>
      <c r="C1162" s="124">
        <f>SUMIFS('Rozpočet projektu'!$G$10:$G$4986,'Rozpočet projektu'!$I$10:$I$4986,$A1162&amp;"*",'Rozpočet projektu'!$C$10:$C$4986,$B1162)</f>
        <v>0</v>
      </c>
      <c r="D1162" s="124" t="str">
        <f t="shared" si="37"/>
        <v/>
      </c>
      <c r="E1162" s="124" t="str">
        <f t="shared" si="38"/>
        <v/>
      </c>
      <c r="F1162" s="119"/>
      <c r="G1162" s="119"/>
      <c r="H1162" s="119"/>
      <c r="I1162" s="119"/>
    </row>
    <row r="1163" spans="1:9" ht="38.25" hidden="1" x14ac:dyDescent="0.2">
      <c r="A1163" s="126" t="s">
        <v>128</v>
      </c>
      <c r="B1163" s="113" t="s">
        <v>65</v>
      </c>
      <c r="C1163" s="124">
        <f>SUMIFS('Rozpočet projektu'!$G$10:$G$4986,'Rozpočet projektu'!$I$10:$I$4986,$A1163&amp;"*",'Rozpočet projektu'!$C$10:$C$4986,$B1163)</f>
        <v>0</v>
      </c>
      <c r="D1163" s="124" t="str">
        <f t="shared" si="37"/>
        <v/>
      </c>
      <c r="E1163" s="124" t="str">
        <f t="shared" si="38"/>
        <v/>
      </c>
      <c r="F1163" s="119"/>
      <c r="G1163" s="119"/>
      <c r="H1163" s="119"/>
      <c r="I1163" s="119"/>
    </row>
    <row r="1164" spans="1:9" ht="25.5" hidden="1" x14ac:dyDescent="0.2">
      <c r="A1164" s="126" t="s">
        <v>128</v>
      </c>
      <c r="B1164" s="113" t="s">
        <v>66</v>
      </c>
      <c r="C1164" s="124">
        <f>SUMIFS('Rozpočet projektu'!$G$10:$G$4986,'Rozpočet projektu'!$I$10:$I$4986,$A1164&amp;"*",'Rozpočet projektu'!$C$10:$C$4986,$B1164)</f>
        <v>0</v>
      </c>
      <c r="D1164" s="124" t="str">
        <f t="shared" si="37"/>
        <v/>
      </c>
      <c r="E1164" s="124" t="str">
        <f t="shared" si="38"/>
        <v/>
      </c>
      <c r="F1164" s="119"/>
      <c r="G1164" s="119"/>
      <c r="H1164" s="119"/>
      <c r="I1164" s="119"/>
    </row>
    <row r="1165" spans="1:9" ht="25.5" hidden="1" x14ac:dyDescent="0.2">
      <c r="A1165" s="126" t="s">
        <v>128</v>
      </c>
      <c r="B1165" s="113" t="s">
        <v>67</v>
      </c>
      <c r="C1165" s="124">
        <f>SUMIFS('Rozpočet projektu'!$G$10:$G$4986,'Rozpočet projektu'!$I$10:$I$4986,$A1165&amp;"*",'Rozpočet projektu'!$C$10:$C$4986,$B1165)</f>
        <v>0</v>
      </c>
      <c r="D1165" s="124" t="str">
        <f t="shared" si="37"/>
        <v/>
      </c>
      <c r="E1165" s="124" t="str">
        <f t="shared" si="38"/>
        <v/>
      </c>
      <c r="F1165" s="119"/>
      <c r="G1165" s="119"/>
      <c r="H1165" s="119"/>
      <c r="I1165" s="119"/>
    </row>
    <row r="1166" spans="1:9" ht="38.25" hidden="1" x14ac:dyDescent="0.2">
      <c r="A1166" s="126" t="s">
        <v>128</v>
      </c>
      <c r="B1166" s="113" t="s">
        <v>68</v>
      </c>
      <c r="C1166" s="124">
        <f>SUMIFS('Rozpočet projektu'!$G$10:$G$4986,'Rozpočet projektu'!$I$10:$I$4986,$A1166&amp;"*",'Rozpočet projektu'!$C$10:$C$4986,$B1166)</f>
        <v>0</v>
      </c>
      <c r="D1166" s="124" t="str">
        <f t="shared" si="37"/>
        <v/>
      </c>
      <c r="E1166" s="124" t="str">
        <f t="shared" si="38"/>
        <v/>
      </c>
      <c r="F1166" s="119"/>
      <c r="G1166" s="119"/>
      <c r="H1166" s="119"/>
      <c r="I1166" s="119"/>
    </row>
    <row r="1167" spans="1:9" hidden="1" x14ac:dyDescent="0.2">
      <c r="A1167" s="126" t="s">
        <v>129</v>
      </c>
      <c r="B1167" s="113" t="s">
        <v>43</v>
      </c>
      <c r="C1167" s="124">
        <f>SUMIFS('Rozpočet projektu'!$G$10:$G$4986,'Rozpočet projektu'!$I$10:$I$4986,$A1167&amp;"*",'Rozpočet projektu'!$C$10:$C$4986,$B1167)</f>
        <v>0</v>
      </c>
      <c r="D1167" s="124" t="str">
        <f t="shared" si="37"/>
        <v/>
      </c>
      <c r="E1167" s="124" t="str">
        <f t="shared" si="38"/>
        <v/>
      </c>
      <c r="F1167" s="119"/>
      <c r="G1167" s="119"/>
      <c r="H1167" s="119"/>
      <c r="I1167" s="119"/>
    </row>
    <row r="1168" spans="1:9" ht="25.5" hidden="1" x14ac:dyDescent="0.2">
      <c r="A1168" s="126" t="s">
        <v>129</v>
      </c>
      <c r="B1168" s="113" t="s">
        <v>44</v>
      </c>
      <c r="C1168" s="124">
        <f>SUMIFS('Rozpočet projektu'!$G$10:$G$4986,'Rozpočet projektu'!$I$10:$I$4986,$A1168&amp;"*",'Rozpočet projektu'!$C$10:$C$4986,$B1168)</f>
        <v>0</v>
      </c>
      <c r="D1168" s="124" t="str">
        <f t="shared" si="37"/>
        <v/>
      </c>
      <c r="E1168" s="124" t="str">
        <f t="shared" si="38"/>
        <v/>
      </c>
      <c r="F1168" s="119"/>
      <c r="G1168" s="119"/>
      <c r="H1168" s="119"/>
      <c r="I1168" s="119"/>
    </row>
    <row r="1169" spans="1:9" ht="38.25" hidden="1" x14ac:dyDescent="0.2">
      <c r="A1169" s="126" t="s">
        <v>129</v>
      </c>
      <c r="B1169" s="113" t="s">
        <v>45</v>
      </c>
      <c r="C1169" s="124">
        <f>SUMIFS('Rozpočet projektu'!$G$10:$G$4986,'Rozpočet projektu'!$I$10:$I$4986,$A1169&amp;"*",'Rozpočet projektu'!$C$10:$C$4986,$B1169)</f>
        <v>0</v>
      </c>
      <c r="D1169" s="124" t="str">
        <f t="shared" si="37"/>
        <v/>
      </c>
      <c r="E1169" s="124" t="str">
        <f t="shared" si="38"/>
        <v/>
      </c>
      <c r="F1169" s="119"/>
      <c r="G1169" s="119"/>
      <c r="H1169" s="119"/>
      <c r="I1169" s="119"/>
    </row>
    <row r="1170" spans="1:9" hidden="1" x14ac:dyDescent="0.2">
      <c r="A1170" s="126" t="s">
        <v>129</v>
      </c>
      <c r="B1170" s="113" t="s">
        <v>46</v>
      </c>
      <c r="C1170" s="124">
        <f>SUMIFS('Rozpočet projektu'!$G$10:$G$4986,'Rozpočet projektu'!$I$10:$I$4986,$A1170&amp;"*",'Rozpočet projektu'!$C$10:$C$4986,$B1170)</f>
        <v>0</v>
      </c>
      <c r="D1170" s="124" t="str">
        <f t="shared" si="37"/>
        <v/>
      </c>
      <c r="E1170" s="124" t="str">
        <f t="shared" si="38"/>
        <v/>
      </c>
      <c r="F1170" s="119"/>
      <c r="G1170" s="119"/>
      <c r="H1170" s="119"/>
      <c r="I1170" s="119"/>
    </row>
    <row r="1171" spans="1:9" ht="51" hidden="1" x14ac:dyDescent="0.2">
      <c r="A1171" s="126" t="s">
        <v>129</v>
      </c>
      <c r="B1171" s="113" t="s">
        <v>47</v>
      </c>
      <c r="C1171" s="124">
        <f>SUMIFS('Rozpočet projektu'!$G$10:$G$4986,'Rozpočet projektu'!$I$10:$I$4986,$A1171&amp;"*",'Rozpočet projektu'!$C$10:$C$4986,$B1171)</f>
        <v>0</v>
      </c>
      <c r="D1171" s="124" t="str">
        <f t="shared" si="37"/>
        <v/>
      </c>
      <c r="E1171" s="124" t="str">
        <f t="shared" si="38"/>
        <v/>
      </c>
      <c r="F1171" s="119"/>
      <c r="G1171" s="119"/>
      <c r="H1171" s="119"/>
      <c r="I1171" s="119"/>
    </row>
    <row r="1172" spans="1:9" ht="25.5" hidden="1" x14ac:dyDescent="0.2">
      <c r="A1172" s="126" t="s">
        <v>129</v>
      </c>
      <c r="B1172" s="113" t="s">
        <v>48</v>
      </c>
      <c r="C1172" s="124">
        <f>SUMIFS('Rozpočet projektu'!$G$10:$G$4986,'Rozpočet projektu'!$I$10:$I$4986,$A1172&amp;"*",'Rozpočet projektu'!$C$10:$C$4986,$B1172)</f>
        <v>0</v>
      </c>
      <c r="D1172" s="124" t="str">
        <f t="shared" si="37"/>
        <v/>
      </c>
      <c r="E1172" s="124" t="str">
        <f t="shared" si="38"/>
        <v/>
      </c>
      <c r="F1172" s="119"/>
      <c r="G1172" s="119"/>
      <c r="H1172" s="119"/>
      <c r="I1172" s="119"/>
    </row>
    <row r="1173" spans="1:9" hidden="1" x14ac:dyDescent="0.2">
      <c r="A1173" s="126" t="s">
        <v>129</v>
      </c>
      <c r="B1173" s="113" t="s">
        <v>49</v>
      </c>
      <c r="C1173" s="124">
        <f>SUMIFS('Rozpočet projektu'!$G$10:$G$4986,'Rozpočet projektu'!$I$10:$I$4986,$A1173&amp;"*",'Rozpočet projektu'!$C$10:$C$4986,$B1173)</f>
        <v>0</v>
      </c>
      <c r="D1173" s="124" t="str">
        <f t="shared" si="37"/>
        <v/>
      </c>
      <c r="E1173" s="124" t="str">
        <f t="shared" si="38"/>
        <v/>
      </c>
      <c r="F1173" s="119"/>
      <c r="G1173" s="119"/>
      <c r="H1173" s="119"/>
      <c r="I1173" s="119"/>
    </row>
    <row r="1174" spans="1:9" ht="38.25" hidden="1" x14ac:dyDescent="0.2">
      <c r="A1174" s="126" t="s">
        <v>129</v>
      </c>
      <c r="B1174" s="113" t="s">
        <v>50</v>
      </c>
      <c r="C1174" s="124">
        <f>SUMIFS('Rozpočet projektu'!$G$10:$G$4986,'Rozpočet projektu'!$I$10:$I$4986,$A1174&amp;"*",'Rozpočet projektu'!$C$10:$C$4986,$B1174)</f>
        <v>0</v>
      </c>
      <c r="D1174" s="124" t="str">
        <f t="shared" si="37"/>
        <v/>
      </c>
      <c r="E1174" s="124" t="str">
        <f t="shared" si="38"/>
        <v/>
      </c>
      <c r="F1174" s="119"/>
      <c r="G1174" s="119"/>
      <c r="H1174" s="119"/>
      <c r="I1174" s="119"/>
    </row>
    <row r="1175" spans="1:9" hidden="1" x14ac:dyDescent="0.2">
      <c r="A1175" s="126" t="s">
        <v>129</v>
      </c>
      <c r="B1175" s="113" t="s">
        <v>51</v>
      </c>
      <c r="C1175" s="124">
        <f>SUMIFS('Rozpočet projektu'!$G$10:$G$4986,'Rozpočet projektu'!$I$10:$I$4986,$A1175&amp;"*",'Rozpočet projektu'!$C$10:$C$4986,$B1175)</f>
        <v>0</v>
      </c>
      <c r="D1175" s="124" t="str">
        <f t="shared" si="37"/>
        <v/>
      </c>
      <c r="E1175" s="124" t="str">
        <f t="shared" si="38"/>
        <v/>
      </c>
      <c r="F1175" s="119"/>
      <c r="G1175" s="119"/>
      <c r="H1175" s="119"/>
      <c r="I1175" s="119"/>
    </row>
    <row r="1176" spans="1:9" ht="38.25" hidden="1" x14ac:dyDescent="0.2">
      <c r="A1176" s="126" t="s">
        <v>129</v>
      </c>
      <c r="B1176" s="113" t="s">
        <v>52</v>
      </c>
      <c r="C1176" s="124">
        <f>SUMIFS('Rozpočet projektu'!$G$10:$G$4986,'Rozpočet projektu'!$I$10:$I$4986,$A1176&amp;"*",'Rozpočet projektu'!$C$10:$C$4986,$B1176)</f>
        <v>0</v>
      </c>
      <c r="D1176" s="124" t="str">
        <f t="shared" si="37"/>
        <v/>
      </c>
      <c r="E1176" s="124" t="str">
        <f t="shared" si="38"/>
        <v/>
      </c>
      <c r="F1176" s="119"/>
      <c r="G1176" s="119"/>
      <c r="H1176" s="119"/>
      <c r="I1176" s="119"/>
    </row>
    <row r="1177" spans="1:9" ht="25.5" hidden="1" x14ac:dyDescent="0.2">
      <c r="A1177" s="126" t="s">
        <v>129</v>
      </c>
      <c r="B1177" s="113" t="s">
        <v>53</v>
      </c>
      <c r="C1177" s="124">
        <f>SUMIFS('Rozpočet projektu'!$G$10:$G$4986,'Rozpočet projektu'!$I$10:$I$4986,$A1177&amp;"*",'Rozpočet projektu'!$C$10:$C$4986,$B1177)</f>
        <v>0</v>
      </c>
      <c r="D1177" s="124" t="str">
        <f t="shared" si="37"/>
        <v/>
      </c>
      <c r="E1177" s="124" t="str">
        <f t="shared" si="38"/>
        <v/>
      </c>
      <c r="F1177" s="119"/>
      <c r="G1177" s="119"/>
      <c r="H1177" s="119"/>
      <c r="I1177" s="119"/>
    </row>
    <row r="1178" spans="1:9" ht="51" hidden="1" x14ac:dyDescent="0.2">
      <c r="A1178" s="126" t="s">
        <v>129</v>
      </c>
      <c r="B1178" s="113" t="s">
        <v>54</v>
      </c>
      <c r="C1178" s="124">
        <f>SUMIFS('Rozpočet projektu'!$G$10:$G$4986,'Rozpočet projektu'!$I$10:$I$4986,$A1178&amp;"*",'Rozpočet projektu'!$C$10:$C$4986,$B1178)</f>
        <v>0</v>
      </c>
      <c r="D1178" s="124" t="str">
        <f t="shared" si="37"/>
        <v/>
      </c>
      <c r="E1178" s="124" t="str">
        <f t="shared" si="38"/>
        <v/>
      </c>
      <c r="F1178" s="119"/>
      <c r="G1178" s="119"/>
      <c r="H1178" s="119"/>
      <c r="I1178" s="119"/>
    </row>
    <row r="1179" spans="1:9" ht="25.5" hidden="1" x14ac:dyDescent="0.2">
      <c r="A1179" s="126" t="s">
        <v>129</v>
      </c>
      <c r="B1179" s="113" t="s">
        <v>55</v>
      </c>
      <c r="C1179" s="124">
        <f>SUMIFS('Rozpočet projektu'!$G$10:$G$4986,'Rozpočet projektu'!$I$10:$I$4986,$A1179&amp;"*",'Rozpočet projektu'!$C$10:$C$4986,$B1179)</f>
        <v>0</v>
      </c>
      <c r="D1179" s="124" t="str">
        <f t="shared" si="37"/>
        <v/>
      </c>
      <c r="E1179" s="124" t="str">
        <f t="shared" si="38"/>
        <v/>
      </c>
      <c r="F1179" s="119"/>
      <c r="G1179" s="119"/>
      <c r="H1179" s="119"/>
      <c r="I1179" s="119"/>
    </row>
    <row r="1180" spans="1:9" ht="25.5" hidden="1" x14ac:dyDescent="0.2">
      <c r="A1180" s="126" t="s">
        <v>129</v>
      </c>
      <c r="B1180" s="113" t="s">
        <v>56</v>
      </c>
      <c r="C1180" s="124">
        <f>SUMIFS('Rozpočet projektu'!$G$10:$G$4986,'Rozpočet projektu'!$I$10:$I$4986,$A1180&amp;"*",'Rozpočet projektu'!$C$10:$C$4986,$B1180)</f>
        <v>0</v>
      </c>
      <c r="D1180" s="124" t="str">
        <f t="shared" si="37"/>
        <v/>
      </c>
      <c r="E1180" s="124" t="str">
        <f t="shared" si="38"/>
        <v/>
      </c>
      <c r="F1180" s="119"/>
      <c r="G1180" s="119"/>
      <c r="H1180" s="119"/>
      <c r="I1180" s="119"/>
    </row>
    <row r="1181" spans="1:9" hidden="1" x14ac:dyDescent="0.2">
      <c r="A1181" s="126" t="s">
        <v>129</v>
      </c>
      <c r="B1181" s="113" t="s">
        <v>57</v>
      </c>
      <c r="C1181" s="124">
        <f>SUMIFS('Rozpočet projektu'!$G$10:$G$4986,'Rozpočet projektu'!$I$10:$I$4986,$A1181&amp;"*",'Rozpočet projektu'!$C$10:$C$4986,$B1181)</f>
        <v>0</v>
      </c>
      <c r="D1181" s="124" t="str">
        <f t="shared" si="37"/>
        <v/>
      </c>
      <c r="E1181" s="124" t="str">
        <f t="shared" si="38"/>
        <v/>
      </c>
      <c r="F1181" s="119"/>
      <c r="G1181" s="119"/>
      <c r="H1181" s="119"/>
      <c r="I1181" s="119"/>
    </row>
    <row r="1182" spans="1:9" ht="25.5" hidden="1" x14ac:dyDescent="0.2">
      <c r="A1182" s="126" t="s">
        <v>129</v>
      </c>
      <c r="B1182" s="113" t="s">
        <v>58</v>
      </c>
      <c r="C1182" s="124">
        <f>SUMIFS('Rozpočet projektu'!$G$10:$G$4986,'Rozpočet projektu'!$I$10:$I$4986,$A1182&amp;"*",'Rozpočet projektu'!$C$10:$C$4986,$B1182)</f>
        <v>0</v>
      </c>
      <c r="D1182" s="124" t="str">
        <f t="shared" si="37"/>
        <v/>
      </c>
      <c r="E1182" s="124" t="str">
        <f t="shared" si="38"/>
        <v/>
      </c>
      <c r="F1182" s="119"/>
      <c r="G1182" s="119"/>
      <c r="H1182" s="119"/>
      <c r="I1182" s="119"/>
    </row>
    <row r="1183" spans="1:9" ht="25.5" hidden="1" x14ac:dyDescent="0.2">
      <c r="A1183" s="126" t="s">
        <v>129</v>
      </c>
      <c r="B1183" s="113" t="s">
        <v>59</v>
      </c>
      <c r="C1183" s="124">
        <f>SUMIFS('Rozpočet projektu'!$G$10:$G$4986,'Rozpočet projektu'!$I$10:$I$4986,$A1183&amp;"*",'Rozpočet projektu'!$C$10:$C$4986,$B1183)</f>
        <v>0</v>
      </c>
      <c r="D1183" s="124" t="str">
        <f t="shared" si="37"/>
        <v/>
      </c>
      <c r="E1183" s="124" t="str">
        <f t="shared" si="38"/>
        <v/>
      </c>
      <c r="F1183" s="119"/>
      <c r="G1183" s="119"/>
      <c r="H1183" s="119"/>
      <c r="I1183" s="119"/>
    </row>
    <row r="1184" spans="1:9" hidden="1" x14ac:dyDescent="0.2">
      <c r="A1184" s="126" t="s">
        <v>129</v>
      </c>
      <c r="B1184" s="113" t="s">
        <v>60</v>
      </c>
      <c r="C1184" s="124">
        <f>SUMIFS('Rozpočet projektu'!$G$10:$G$4986,'Rozpočet projektu'!$I$10:$I$4986,$A1184&amp;"*",'Rozpočet projektu'!$C$10:$C$4986,$B1184)</f>
        <v>0</v>
      </c>
      <c r="D1184" s="124" t="str">
        <f t="shared" si="37"/>
        <v/>
      </c>
      <c r="E1184" s="124" t="str">
        <f t="shared" si="38"/>
        <v/>
      </c>
      <c r="F1184" s="119"/>
      <c r="G1184" s="119"/>
      <c r="H1184" s="119"/>
      <c r="I1184" s="119"/>
    </row>
    <row r="1185" spans="1:9" ht="25.5" hidden="1" x14ac:dyDescent="0.2">
      <c r="A1185" s="126" t="s">
        <v>129</v>
      </c>
      <c r="B1185" s="113" t="s">
        <v>61</v>
      </c>
      <c r="C1185" s="124">
        <f>SUMIFS('Rozpočet projektu'!$G$10:$G$4986,'Rozpočet projektu'!$I$10:$I$4986,$A1185&amp;"*",'Rozpočet projektu'!$C$10:$C$4986,$B1185)</f>
        <v>0</v>
      </c>
      <c r="D1185" s="124" t="str">
        <f t="shared" si="37"/>
        <v/>
      </c>
      <c r="E1185" s="124" t="str">
        <f t="shared" si="38"/>
        <v/>
      </c>
      <c r="F1185" s="119"/>
      <c r="G1185" s="119"/>
      <c r="H1185" s="119"/>
      <c r="I1185" s="119"/>
    </row>
    <row r="1186" spans="1:9" ht="76.5" hidden="1" x14ac:dyDescent="0.2">
      <c r="A1186" s="126" t="s">
        <v>129</v>
      </c>
      <c r="B1186" s="113" t="s">
        <v>62</v>
      </c>
      <c r="C1186" s="124">
        <f>SUMIFS('Rozpočet projektu'!$G$10:$G$4986,'Rozpočet projektu'!$I$10:$I$4986,$A1186&amp;"*",'Rozpočet projektu'!$C$10:$C$4986,$B1186)</f>
        <v>0</v>
      </c>
      <c r="D1186" s="124" t="str">
        <f t="shared" si="37"/>
        <v/>
      </c>
      <c r="E1186" s="124" t="str">
        <f t="shared" si="38"/>
        <v/>
      </c>
      <c r="F1186" s="119"/>
      <c r="G1186" s="119"/>
      <c r="H1186" s="119"/>
      <c r="I1186" s="119"/>
    </row>
    <row r="1187" spans="1:9" ht="102" hidden="1" x14ac:dyDescent="0.2">
      <c r="A1187" s="126" t="s">
        <v>129</v>
      </c>
      <c r="B1187" s="113" t="s">
        <v>63</v>
      </c>
      <c r="C1187" s="124">
        <f>SUMIFS('Rozpočet projektu'!$G$10:$G$4986,'Rozpočet projektu'!$I$10:$I$4986,$A1187&amp;"*",'Rozpočet projektu'!$C$10:$C$4986,$B1187)</f>
        <v>0</v>
      </c>
      <c r="D1187" s="124" t="str">
        <f t="shared" si="37"/>
        <v/>
      </c>
      <c r="E1187" s="124" t="str">
        <f t="shared" si="38"/>
        <v/>
      </c>
      <c r="F1187" s="119"/>
      <c r="G1187" s="119"/>
      <c r="H1187" s="119"/>
      <c r="I1187" s="119"/>
    </row>
    <row r="1188" spans="1:9" ht="76.5" hidden="1" x14ac:dyDescent="0.2">
      <c r="A1188" s="126" t="s">
        <v>129</v>
      </c>
      <c r="B1188" s="113" t="s">
        <v>162</v>
      </c>
      <c r="C1188" s="124">
        <f>SUMIFS('Rozpočet projektu'!$G$10:$G$4986,'Rozpočet projektu'!$I$10:$I$4986,$A1188&amp;"*",'Rozpočet projektu'!$C$10:$C$4986,$B1188)</f>
        <v>0</v>
      </c>
      <c r="D1188" s="124" t="str">
        <f t="shared" si="37"/>
        <v/>
      </c>
      <c r="E1188" s="124" t="str">
        <f t="shared" si="38"/>
        <v/>
      </c>
      <c r="F1188" s="119"/>
      <c r="G1188" s="119"/>
      <c r="H1188" s="119"/>
      <c r="I1188" s="119"/>
    </row>
    <row r="1189" spans="1:9" ht="63.75" hidden="1" x14ac:dyDescent="0.2">
      <c r="A1189" s="126" t="s">
        <v>129</v>
      </c>
      <c r="B1189" s="113" t="s">
        <v>64</v>
      </c>
      <c r="C1189" s="124">
        <f>SUMIFS('Rozpočet projektu'!$G$10:$G$4986,'Rozpočet projektu'!$I$10:$I$4986,$A1189&amp;"*",'Rozpočet projektu'!$C$10:$C$4986,$B1189)</f>
        <v>0</v>
      </c>
      <c r="D1189" s="124" t="str">
        <f t="shared" si="37"/>
        <v/>
      </c>
      <c r="E1189" s="124" t="str">
        <f t="shared" si="38"/>
        <v/>
      </c>
      <c r="F1189" s="119"/>
      <c r="G1189" s="119"/>
      <c r="H1189" s="119"/>
      <c r="I1189" s="119"/>
    </row>
    <row r="1190" spans="1:9" ht="38.25" hidden="1" x14ac:dyDescent="0.2">
      <c r="A1190" s="126" t="s">
        <v>129</v>
      </c>
      <c r="B1190" s="113" t="s">
        <v>65</v>
      </c>
      <c r="C1190" s="124">
        <f>SUMIFS('Rozpočet projektu'!$G$10:$G$4986,'Rozpočet projektu'!$I$10:$I$4986,$A1190&amp;"*",'Rozpočet projektu'!$C$10:$C$4986,$B1190)</f>
        <v>0</v>
      </c>
      <c r="D1190" s="124" t="str">
        <f t="shared" si="37"/>
        <v/>
      </c>
      <c r="E1190" s="124" t="str">
        <f t="shared" si="38"/>
        <v/>
      </c>
      <c r="F1190" s="119"/>
      <c r="G1190" s="119"/>
      <c r="H1190" s="119"/>
      <c r="I1190" s="119"/>
    </row>
    <row r="1191" spans="1:9" ht="25.5" hidden="1" x14ac:dyDescent="0.2">
      <c r="A1191" s="126" t="s">
        <v>129</v>
      </c>
      <c r="B1191" s="113" t="s">
        <v>66</v>
      </c>
      <c r="C1191" s="124">
        <f>SUMIFS('Rozpočet projektu'!$G$10:$G$4986,'Rozpočet projektu'!$I$10:$I$4986,$A1191&amp;"*",'Rozpočet projektu'!$C$10:$C$4986,$B1191)</f>
        <v>0</v>
      </c>
      <c r="D1191" s="124" t="str">
        <f t="shared" si="37"/>
        <v/>
      </c>
      <c r="E1191" s="124" t="str">
        <f t="shared" si="38"/>
        <v/>
      </c>
      <c r="F1191" s="119"/>
      <c r="G1191" s="119"/>
      <c r="H1191" s="119"/>
      <c r="I1191" s="119"/>
    </row>
    <row r="1192" spans="1:9" ht="25.5" hidden="1" x14ac:dyDescent="0.2">
      <c r="A1192" s="126" t="s">
        <v>129</v>
      </c>
      <c r="B1192" s="113" t="s">
        <v>67</v>
      </c>
      <c r="C1192" s="124">
        <f>SUMIFS('Rozpočet projektu'!$G$10:$G$4986,'Rozpočet projektu'!$I$10:$I$4986,$A1192&amp;"*",'Rozpočet projektu'!$C$10:$C$4986,$B1192)</f>
        <v>0</v>
      </c>
      <c r="D1192" s="124" t="str">
        <f t="shared" si="37"/>
        <v/>
      </c>
      <c r="E1192" s="124" t="str">
        <f t="shared" si="38"/>
        <v/>
      </c>
      <c r="F1192" s="119"/>
      <c r="G1192" s="119"/>
      <c r="H1192" s="119"/>
      <c r="I1192" s="119"/>
    </row>
    <row r="1193" spans="1:9" ht="38.25" hidden="1" x14ac:dyDescent="0.2">
      <c r="A1193" s="126" t="s">
        <v>129</v>
      </c>
      <c r="B1193" s="113" t="s">
        <v>68</v>
      </c>
      <c r="C1193" s="124">
        <f>SUMIFS('Rozpočet projektu'!$G$10:$G$4986,'Rozpočet projektu'!$I$10:$I$4986,$A1193&amp;"*",'Rozpočet projektu'!$C$10:$C$4986,$B1193)</f>
        <v>0</v>
      </c>
      <c r="D1193" s="124" t="str">
        <f t="shared" si="37"/>
        <v/>
      </c>
      <c r="E1193" s="124" t="str">
        <f t="shared" si="38"/>
        <v/>
      </c>
      <c r="F1193" s="119"/>
      <c r="G1193" s="119"/>
      <c r="H1193" s="119"/>
      <c r="I1193" s="119"/>
    </row>
    <row r="1194" spans="1:9" hidden="1" x14ac:dyDescent="0.2">
      <c r="A1194" s="126" t="s">
        <v>130</v>
      </c>
      <c r="B1194" s="113" t="s">
        <v>43</v>
      </c>
      <c r="C1194" s="124">
        <f>SUMIFS('Rozpočet projektu'!$G$10:$G$4986,'Rozpočet projektu'!$I$10:$I$4986,$A1194&amp;"*",'Rozpočet projektu'!$C$10:$C$4986,$B1194)</f>
        <v>0</v>
      </c>
      <c r="D1194" s="124" t="str">
        <f t="shared" si="37"/>
        <v/>
      </c>
      <c r="E1194" s="124" t="str">
        <f t="shared" si="38"/>
        <v/>
      </c>
      <c r="F1194" s="119"/>
      <c r="G1194" s="119"/>
      <c r="H1194" s="119"/>
      <c r="I1194" s="119"/>
    </row>
    <row r="1195" spans="1:9" ht="25.5" hidden="1" x14ac:dyDescent="0.2">
      <c r="A1195" s="126" t="s">
        <v>130</v>
      </c>
      <c r="B1195" s="113" t="s">
        <v>44</v>
      </c>
      <c r="C1195" s="124">
        <f>SUMIFS('Rozpočet projektu'!$G$10:$G$4986,'Rozpočet projektu'!$I$10:$I$4986,$A1195&amp;"*",'Rozpočet projektu'!$C$10:$C$4986,$B1195)</f>
        <v>0</v>
      </c>
      <c r="D1195" s="124" t="str">
        <f t="shared" si="37"/>
        <v/>
      </c>
      <c r="E1195" s="124" t="str">
        <f t="shared" si="38"/>
        <v/>
      </c>
      <c r="F1195" s="119"/>
      <c r="G1195" s="119"/>
      <c r="H1195" s="119"/>
      <c r="I1195" s="119"/>
    </row>
    <row r="1196" spans="1:9" ht="38.25" hidden="1" x14ac:dyDescent="0.2">
      <c r="A1196" s="126" t="s">
        <v>130</v>
      </c>
      <c r="B1196" s="113" t="s">
        <v>45</v>
      </c>
      <c r="C1196" s="124">
        <f>SUMIFS('Rozpočet projektu'!$G$10:$G$4986,'Rozpočet projektu'!$I$10:$I$4986,$A1196&amp;"*",'Rozpočet projektu'!$C$10:$C$4986,$B1196)</f>
        <v>0</v>
      </c>
      <c r="D1196" s="124" t="str">
        <f t="shared" si="37"/>
        <v/>
      </c>
      <c r="E1196" s="124" t="str">
        <f t="shared" si="38"/>
        <v/>
      </c>
      <c r="F1196" s="119"/>
      <c r="G1196" s="119"/>
      <c r="H1196" s="119"/>
      <c r="I1196" s="119"/>
    </row>
    <row r="1197" spans="1:9" hidden="1" x14ac:dyDescent="0.2">
      <c r="A1197" s="126" t="s">
        <v>130</v>
      </c>
      <c r="B1197" s="113" t="s">
        <v>46</v>
      </c>
      <c r="C1197" s="124">
        <f>SUMIFS('Rozpočet projektu'!$G$10:$G$4986,'Rozpočet projektu'!$I$10:$I$4986,$A1197&amp;"*",'Rozpočet projektu'!$C$10:$C$4986,$B1197)</f>
        <v>0</v>
      </c>
      <c r="D1197" s="124" t="str">
        <f t="shared" si="37"/>
        <v/>
      </c>
      <c r="E1197" s="124" t="str">
        <f t="shared" si="38"/>
        <v/>
      </c>
      <c r="F1197" s="119"/>
      <c r="G1197" s="119"/>
      <c r="H1197" s="119"/>
      <c r="I1197" s="119"/>
    </row>
    <row r="1198" spans="1:9" ht="51" hidden="1" x14ac:dyDescent="0.2">
      <c r="A1198" s="126" t="s">
        <v>130</v>
      </c>
      <c r="B1198" s="113" t="s">
        <v>47</v>
      </c>
      <c r="C1198" s="124">
        <f>SUMIFS('Rozpočet projektu'!$G$10:$G$4986,'Rozpočet projektu'!$I$10:$I$4986,$A1198&amp;"*",'Rozpočet projektu'!$C$10:$C$4986,$B1198)</f>
        <v>0</v>
      </c>
      <c r="D1198" s="124" t="str">
        <f t="shared" si="37"/>
        <v/>
      </c>
      <c r="E1198" s="124" t="str">
        <f t="shared" si="38"/>
        <v/>
      </c>
      <c r="F1198" s="119"/>
      <c r="G1198" s="119"/>
      <c r="H1198" s="119"/>
      <c r="I1198" s="119"/>
    </row>
    <row r="1199" spans="1:9" ht="25.5" hidden="1" x14ac:dyDescent="0.2">
      <c r="A1199" s="126" t="s">
        <v>130</v>
      </c>
      <c r="B1199" s="113" t="s">
        <v>48</v>
      </c>
      <c r="C1199" s="124">
        <f>SUMIFS('Rozpočet projektu'!$G$10:$G$4986,'Rozpočet projektu'!$I$10:$I$4986,$A1199&amp;"*",'Rozpočet projektu'!$C$10:$C$4986,$B1199)</f>
        <v>0</v>
      </c>
      <c r="D1199" s="124" t="str">
        <f t="shared" si="37"/>
        <v/>
      </c>
      <c r="E1199" s="124" t="str">
        <f t="shared" si="38"/>
        <v/>
      </c>
      <c r="F1199" s="119"/>
      <c r="G1199" s="119"/>
      <c r="H1199" s="119"/>
      <c r="I1199" s="119"/>
    </row>
    <row r="1200" spans="1:9" hidden="1" x14ac:dyDescent="0.2">
      <c r="A1200" s="126" t="s">
        <v>130</v>
      </c>
      <c r="B1200" s="113" t="s">
        <v>49</v>
      </c>
      <c r="C1200" s="124">
        <f>SUMIFS('Rozpočet projektu'!$G$10:$G$4986,'Rozpočet projektu'!$I$10:$I$4986,$A1200&amp;"*",'Rozpočet projektu'!$C$10:$C$4986,$B1200)</f>
        <v>0</v>
      </c>
      <c r="D1200" s="124" t="str">
        <f t="shared" si="37"/>
        <v/>
      </c>
      <c r="E1200" s="124" t="str">
        <f t="shared" si="38"/>
        <v/>
      </c>
      <c r="F1200" s="119"/>
      <c r="G1200" s="119"/>
      <c r="H1200" s="119"/>
      <c r="I1200" s="119"/>
    </row>
    <row r="1201" spans="1:9" ht="38.25" hidden="1" x14ac:dyDescent="0.2">
      <c r="A1201" s="126" t="s">
        <v>130</v>
      </c>
      <c r="B1201" s="113" t="s">
        <v>50</v>
      </c>
      <c r="C1201" s="124">
        <f>SUMIFS('Rozpočet projektu'!$G$10:$G$4986,'Rozpočet projektu'!$I$10:$I$4986,$A1201&amp;"*",'Rozpočet projektu'!$C$10:$C$4986,$B1201)</f>
        <v>0</v>
      </c>
      <c r="D1201" s="124" t="str">
        <f t="shared" si="37"/>
        <v/>
      </c>
      <c r="E1201" s="124" t="str">
        <f t="shared" si="38"/>
        <v/>
      </c>
      <c r="F1201" s="119"/>
      <c r="G1201" s="119"/>
      <c r="H1201" s="119"/>
      <c r="I1201" s="119"/>
    </row>
    <row r="1202" spans="1:9" hidden="1" x14ac:dyDescent="0.2">
      <c r="A1202" s="126" t="s">
        <v>130</v>
      </c>
      <c r="B1202" s="113" t="s">
        <v>51</v>
      </c>
      <c r="C1202" s="124">
        <f>SUMIFS('Rozpočet projektu'!$G$10:$G$4986,'Rozpočet projektu'!$I$10:$I$4986,$A1202&amp;"*",'Rozpočet projektu'!$C$10:$C$4986,$B1202)</f>
        <v>0</v>
      </c>
      <c r="D1202" s="124" t="str">
        <f t="shared" si="37"/>
        <v/>
      </c>
      <c r="E1202" s="124" t="str">
        <f t="shared" si="38"/>
        <v/>
      </c>
      <c r="F1202" s="119"/>
      <c r="G1202" s="119"/>
      <c r="H1202" s="119"/>
      <c r="I1202" s="119"/>
    </row>
    <row r="1203" spans="1:9" ht="38.25" hidden="1" x14ac:dyDescent="0.2">
      <c r="A1203" s="126" t="s">
        <v>130</v>
      </c>
      <c r="B1203" s="113" t="s">
        <v>52</v>
      </c>
      <c r="C1203" s="124">
        <f>SUMIFS('Rozpočet projektu'!$G$10:$G$4986,'Rozpočet projektu'!$I$10:$I$4986,$A1203&amp;"*",'Rozpočet projektu'!$C$10:$C$4986,$B1203)</f>
        <v>0</v>
      </c>
      <c r="D1203" s="124" t="str">
        <f t="shared" si="37"/>
        <v/>
      </c>
      <c r="E1203" s="124" t="str">
        <f t="shared" si="38"/>
        <v/>
      </c>
      <c r="F1203" s="119"/>
      <c r="G1203" s="119"/>
      <c r="H1203" s="119"/>
      <c r="I1203" s="119"/>
    </row>
    <row r="1204" spans="1:9" ht="25.5" hidden="1" x14ac:dyDescent="0.2">
      <c r="A1204" s="126" t="s">
        <v>130</v>
      </c>
      <c r="B1204" s="113" t="s">
        <v>53</v>
      </c>
      <c r="C1204" s="124">
        <f>SUMIFS('Rozpočet projektu'!$G$10:$G$4986,'Rozpočet projektu'!$I$10:$I$4986,$A1204&amp;"*",'Rozpočet projektu'!$C$10:$C$4986,$B1204)</f>
        <v>0</v>
      </c>
      <c r="D1204" s="124" t="str">
        <f t="shared" si="37"/>
        <v/>
      </c>
      <c r="E1204" s="124" t="str">
        <f t="shared" si="38"/>
        <v/>
      </c>
      <c r="F1204" s="119"/>
      <c r="G1204" s="119"/>
      <c r="H1204" s="119"/>
      <c r="I1204" s="119"/>
    </row>
    <row r="1205" spans="1:9" ht="51" hidden="1" x14ac:dyDescent="0.2">
      <c r="A1205" s="126" t="s">
        <v>130</v>
      </c>
      <c r="B1205" s="113" t="s">
        <v>54</v>
      </c>
      <c r="C1205" s="124">
        <f>SUMIFS('Rozpočet projektu'!$G$10:$G$4986,'Rozpočet projektu'!$I$10:$I$4986,$A1205&amp;"*",'Rozpočet projektu'!$C$10:$C$4986,$B1205)</f>
        <v>0</v>
      </c>
      <c r="D1205" s="124" t="str">
        <f t="shared" si="37"/>
        <v/>
      </c>
      <c r="E1205" s="124" t="str">
        <f t="shared" si="38"/>
        <v/>
      </c>
      <c r="F1205" s="119"/>
      <c r="G1205" s="119"/>
      <c r="H1205" s="119"/>
      <c r="I1205" s="119"/>
    </row>
    <row r="1206" spans="1:9" ht="25.5" hidden="1" x14ac:dyDescent="0.2">
      <c r="A1206" s="126" t="s">
        <v>130</v>
      </c>
      <c r="B1206" s="113" t="s">
        <v>55</v>
      </c>
      <c r="C1206" s="124">
        <f>SUMIFS('Rozpočet projektu'!$G$10:$G$4986,'Rozpočet projektu'!$I$10:$I$4986,$A1206&amp;"*",'Rozpočet projektu'!$C$10:$C$4986,$B1206)</f>
        <v>0</v>
      </c>
      <c r="D1206" s="124" t="str">
        <f t="shared" si="37"/>
        <v/>
      </c>
      <c r="E1206" s="124" t="str">
        <f t="shared" si="38"/>
        <v/>
      </c>
      <c r="F1206" s="119"/>
      <c r="G1206" s="119"/>
      <c r="H1206" s="119"/>
      <c r="I1206" s="119"/>
    </row>
    <row r="1207" spans="1:9" ht="25.5" hidden="1" x14ac:dyDescent="0.2">
      <c r="A1207" s="126" t="s">
        <v>130</v>
      </c>
      <c r="B1207" s="113" t="s">
        <v>56</v>
      </c>
      <c r="C1207" s="124">
        <f>SUMIFS('Rozpočet projektu'!$G$10:$G$4986,'Rozpočet projektu'!$I$10:$I$4986,$A1207&amp;"*",'Rozpočet projektu'!$C$10:$C$4986,$B1207)</f>
        <v>0</v>
      </c>
      <c r="D1207" s="124" t="str">
        <f t="shared" si="37"/>
        <v/>
      </c>
      <c r="E1207" s="124" t="str">
        <f t="shared" si="38"/>
        <v/>
      </c>
      <c r="F1207" s="119"/>
      <c r="G1207" s="119"/>
      <c r="H1207" s="119"/>
      <c r="I1207" s="119"/>
    </row>
    <row r="1208" spans="1:9" hidden="1" x14ac:dyDescent="0.2">
      <c r="A1208" s="126" t="s">
        <v>130</v>
      </c>
      <c r="B1208" s="113" t="s">
        <v>57</v>
      </c>
      <c r="C1208" s="124">
        <f>SUMIFS('Rozpočet projektu'!$G$10:$G$4986,'Rozpočet projektu'!$I$10:$I$4986,$A1208&amp;"*",'Rozpočet projektu'!$C$10:$C$4986,$B1208)</f>
        <v>0</v>
      </c>
      <c r="D1208" s="124" t="str">
        <f t="shared" si="37"/>
        <v/>
      </c>
      <c r="E1208" s="124" t="str">
        <f t="shared" si="38"/>
        <v/>
      </c>
      <c r="F1208" s="119"/>
      <c r="G1208" s="119"/>
      <c r="H1208" s="119"/>
      <c r="I1208" s="119"/>
    </row>
    <row r="1209" spans="1:9" ht="25.5" hidden="1" x14ac:dyDescent="0.2">
      <c r="A1209" s="126" t="s">
        <v>130</v>
      </c>
      <c r="B1209" s="113" t="s">
        <v>58</v>
      </c>
      <c r="C1209" s="124">
        <f>SUMIFS('Rozpočet projektu'!$G$10:$G$4986,'Rozpočet projektu'!$I$10:$I$4986,$A1209&amp;"*",'Rozpočet projektu'!$C$10:$C$4986,$B1209)</f>
        <v>0</v>
      </c>
      <c r="D1209" s="124" t="str">
        <f t="shared" si="37"/>
        <v/>
      </c>
      <c r="E1209" s="124" t="str">
        <f t="shared" si="38"/>
        <v/>
      </c>
      <c r="F1209" s="119"/>
      <c r="G1209" s="119"/>
      <c r="H1209" s="119"/>
      <c r="I1209" s="119"/>
    </row>
    <row r="1210" spans="1:9" ht="25.5" hidden="1" x14ac:dyDescent="0.2">
      <c r="A1210" s="126" t="s">
        <v>130</v>
      </c>
      <c r="B1210" s="113" t="s">
        <v>59</v>
      </c>
      <c r="C1210" s="124">
        <f>SUMIFS('Rozpočet projektu'!$G$10:$G$4986,'Rozpočet projektu'!$I$10:$I$4986,$A1210&amp;"*",'Rozpočet projektu'!$C$10:$C$4986,$B1210)</f>
        <v>0</v>
      </c>
      <c r="D1210" s="124" t="str">
        <f t="shared" si="37"/>
        <v/>
      </c>
      <c r="E1210" s="124" t="str">
        <f t="shared" si="38"/>
        <v/>
      </c>
      <c r="F1210" s="119"/>
      <c r="G1210" s="119"/>
      <c r="H1210" s="119"/>
      <c r="I1210" s="119"/>
    </row>
    <row r="1211" spans="1:9" hidden="1" x14ac:dyDescent="0.2">
      <c r="A1211" s="126" t="s">
        <v>130</v>
      </c>
      <c r="B1211" s="113" t="s">
        <v>60</v>
      </c>
      <c r="C1211" s="124">
        <f>SUMIFS('Rozpočet projektu'!$G$10:$G$4986,'Rozpočet projektu'!$I$10:$I$4986,$A1211&amp;"*",'Rozpočet projektu'!$C$10:$C$4986,$B1211)</f>
        <v>0</v>
      </c>
      <c r="D1211" s="124" t="str">
        <f t="shared" si="37"/>
        <v/>
      </c>
      <c r="E1211" s="124" t="str">
        <f t="shared" si="38"/>
        <v/>
      </c>
      <c r="F1211" s="119"/>
      <c r="G1211" s="119"/>
      <c r="H1211" s="119"/>
      <c r="I1211" s="119"/>
    </row>
    <row r="1212" spans="1:9" ht="25.5" hidden="1" x14ac:dyDescent="0.2">
      <c r="A1212" s="126" t="s">
        <v>130</v>
      </c>
      <c r="B1212" s="113" t="s">
        <v>61</v>
      </c>
      <c r="C1212" s="124">
        <f>SUMIFS('Rozpočet projektu'!$G$10:$G$4986,'Rozpočet projektu'!$I$10:$I$4986,$A1212&amp;"*",'Rozpočet projektu'!$C$10:$C$4986,$B1212)</f>
        <v>0</v>
      </c>
      <c r="D1212" s="124" t="str">
        <f t="shared" si="37"/>
        <v/>
      </c>
      <c r="E1212" s="124" t="str">
        <f t="shared" si="38"/>
        <v/>
      </c>
      <c r="F1212" s="119"/>
      <c r="G1212" s="119"/>
      <c r="H1212" s="119"/>
      <c r="I1212" s="119"/>
    </row>
    <row r="1213" spans="1:9" ht="76.5" hidden="1" x14ac:dyDescent="0.2">
      <c r="A1213" s="126" t="s">
        <v>130</v>
      </c>
      <c r="B1213" s="113" t="s">
        <v>62</v>
      </c>
      <c r="C1213" s="124">
        <f>SUMIFS('Rozpočet projektu'!$G$10:$G$4986,'Rozpočet projektu'!$I$10:$I$4986,$A1213&amp;"*",'Rozpočet projektu'!$C$10:$C$4986,$B1213)</f>
        <v>0</v>
      </c>
      <c r="D1213" s="124" t="str">
        <f t="shared" si="37"/>
        <v/>
      </c>
      <c r="E1213" s="124" t="str">
        <f t="shared" si="38"/>
        <v/>
      </c>
      <c r="F1213" s="119"/>
      <c r="G1213" s="119"/>
      <c r="H1213" s="119"/>
      <c r="I1213" s="119"/>
    </row>
    <row r="1214" spans="1:9" ht="102" hidden="1" x14ac:dyDescent="0.2">
      <c r="A1214" s="126" t="s">
        <v>130</v>
      </c>
      <c r="B1214" s="113" t="s">
        <v>63</v>
      </c>
      <c r="C1214" s="124">
        <f>SUMIFS('Rozpočet projektu'!$G$10:$G$4986,'Rozpočet projektu'!$I$10:$I$4986,$A1214&amp;"*",'Rozpočet projektu'!$C$10:$C$4986,$B1214)</f>
        <v>0</v>
      </c>
      <c r="D1214" s="124" t="str">
        <f t="shared" si="37"/>
        <v/>
      </c>
      <c r="E1214" s="124" t="str">
        <f t="shared" si="38"/>
        <v/>
      </c>
      <c r="F1214" s="119"/>
      <c r="G1214" s="119"/>
      <c r="H1214" s="119"/>
      <c r="I1214" s="119"/>
    </row>
    <row r="1215" spans="1:9" ht="76.5" hidden="1" x14ac:dyDescent="0.2">
      <c r="A1215" s="126" t="s">
        <v>130</v>
      </c>
      <c r="B1215" s="113" t="s">
        <v>162</v>
      </c>
      <c r="C1215" s="124">
        <f>SUMIFS('Rozpočet projektu'!$G$10:$G$4986,'Rozpočet projektu'!$I$10:$I$4986,$A1215&amp;"*",'Rozpočet projektu'!$C$10:$C$4986,$B1215)</f>
        <v>0</v>
      </c>
      <c r="D1215" s="124" t="str">
        <f t="shared" si="37"/>
        <v/>
      </c>
      <c r="E1215" s="124" t="str">
        <f t="shared" si="38"/>
        <v/>
      </c>
      <c r="F1215" s="119"/>
      <c r="G1215" s="119"/>
      <c r="H1215" s="119"/>
      <c r="I1215" s="119"/>
    </row>
    <row r="1216" spans="1:9" ht="63.75" hidden="1" x14ac:dyDescent="0.2">
      <c r="A1216" s="126" t="s">
        <v>130</v>
      </c>
      <c r="B1216" s="113" t="s">
        <v>64</v>
      </c>
      <c r="C1216" s="124">
        <f>SUMIFS('Rozpočet projektu'!$G$10:$G$4986,'Rozpočet projektu'!$I$10:$I$4986,$A1216&amp;"*",'Rozpočet projektu'!$C$10:$C$4986,$B1216)</f>
        <v>0</v>
      </c>
      <c r="D1216" s="124" t="str">
        <f t="shared" si="37"/>
        <v/>
      </c>
      <c r="E1216" s="124" t="str">
        <f t="shared" si="38"/>
        <v/>
      </c>
      <c r="F1216" s="119"/>
      <c r="G1216" s="119"/>
      <c r="H1216" s="119"/>
      <c r="I1216" s="119"/>
    </row>
    <row r="1217" spans="1:9" ht="38.25" hidden="1" x14ac:dyDescent="0.2">
      <c r="A1217" s="126" t="s">
        <v>130</v>
      </c>
      <c r="B1217" s="113" t="s">
        <v>65</v>
      </c>
      <c r="C1217" s="124">
        <f>SUMIFS('Rozpočet projektu'!$G$10:$G$4986,'Rozpočet projektu'!$I$10:$I$4986,$A1217&amp;"*",'Rozpočet projektu'!$C$10:$C$4986,$B1217)</f>
        <v>0</v>
      </c>
      <c r="D1217" s="124" t="str">
        <f t="shared" si="37"/>
        <v/>
      </c>
      <c r="E1217" s="124" t="str">
        <f t="shared" si="38"/>
        <v/>
      </c>
      <c r="F1217" s="119"/>
      <c r="G1217" s="119"/>
      <c r="H1217" s="119"/>
      <c r="I1217" s="119"/>
    </row>
    <row r="1218" spans="1:9" ht="25.5" hidden="1" x14ac:dyDescent="0.2">
      <c r="A1218" s="126" t="s">
        <v>130</v>
      </c>
      <c r="B1218" s="113" t="s">
        <v>66</v>
      </c>
      <c r="C1218" s="124">
        <f>SUMIFS('Rozpočet projektu'!$G$10:$G$4986,'Rozpočet projektu'!$I$10:$I$4986,$A1218&amp;"*",'Rozpočet projektu'!$C$10:$C$4986,$B1218)</f>
        <v>0</v>
      </c>
      <c r="D1218" s="124" t="str">
        <f t="shared" si="37"/>
        <v/>
      </c>
      <c r="E1218" s="124" t="str">
        <f t="shared" si="38"/>
        <v/>
      </c>
      <c r="F1218" s="119"/>
      <c r="G1218" s="119"/>
      <c r="H1218" s="119"/>
      <c r="I1218" s="119"/>
    </row>
    <row r="1219" spans="1:9" ht="25.5" hidden="1" x14ac:dyDescent="0.2">
      <c r="A1219" s="126" t="s">
        <v>130</v>
      </c>
      <c r="B1219" s="113" t="s">
        <v>67</v>
      </c>
      <c r="C1219" s="124">
        <f>SUMIFS('Rozpočet projektu'!$G$10:$G$4986,'Rozpočet projektu'!$I$10:$I$4986,$A1219&amp;"*",'Rozpočet projektu'!$C$10:$C$4986,$B1219)</f>
        <v>0</v>
      </c>
      <c r="D1219" s="124" t="str">
        <f t="shared" si="37"/>
        <v/>
      </c>
      <c r="E1219" s="124" t="str">
        <f t="shared" si="38"/>
        <v/>
      </c>
      <c r="F1219" s="119"/>
      <c r="G1219" s="119"/>
      <c r="H1219" s="119"/>
      <c r="I1219" s="119"/>
    </row>
    <row r="1220" spans="1:9" ht="38.25" hidden="1" x14ac:dyDescent="0.2">
      <c r="A1220" s="126" t="s">
        <v>130</v>
      </c>
      <c r="B1220" s="113" t="s">
        <v>68</v>
      </c>
      <c r="C1220" s="124">
        <f>SUMIFS('Rozpočet projektu'!$G$10:$G$4986,'Rozpočet projektu'!$I$10:$I$4986,$A1220&amp;"*",'Rozpočet projektu'!$C$10:$C$4986,$B1220)</f>
        <v>0</v>
      </c>
      <c r="D1220" s="124" t="str">
        <f t="shared" si="37"/>
        <v/>
      </c>
      <c r="E1220" s="124" t="str">
        <f t="shared" si="38"/>
        <v/>
      </c>
      <c r="F1220" s="119"/>
      <c r="G1220" s="119"/>
      <c r="H1220" s="119"/>
      <c r="I1220" s="119"/>
    </row>
    <row r="1221" spans="1:9" hidden="1" x14ac:dyDescent="0.2">
      <c r="A1221" s="126" t="s">
        <v>131</v>
      </c>
      <c r="B1221" s="113" t="s">
        <v>43</v>
      </c>
      <c r="C1221" s="124">
        <f>SUMIFS('Rozpočet projektu'!$G$10:$G$4986,'Rozpočet projektu'!$I$10:$I$4986,$A1221&amp;"*",'Rozpočet projektu'!$C$10:$C$4986,$B1221)</f>
        <v>0</v>
      </c>
      <c r="D1221" s="124" t="str">
        <f t="shared" si="37"/>
        <v/>
      </c>
      <c r="E1221" s="124" t="str">
        <f t="shared" si="38"/>
        <v/>
      </c>
      <c r="F1221" s="119"/>
      <c r="G1221" s="119"/>
      <c r="H1221" s="119"/>
      <c r="I1221" s="119"/>
    </row>
    <row r="1222" spans="1:9" ht="25.5" hidden="1" x14ac:dyDescent="0.2">
      <c r="A1222" s="126" t="s">
        <v>131</v>
      </c>
      <c r="B1222" s="113" t="s">
        <v>44</v>
      </c>
      <c r="C1222" s="124">
        <f>SUMIFS('Rozpočet projektu'!$G$10:$G$4986,'Rozpočet projektu'!$I$10:$I$4986,$A1222&amp;"*",'Rozpočet projektu'!$C$10:$C$4986,$B1222)</f>
        <v>0</v>
      </c>
      <c r="D1222" s="124" t="str">
        <f t="shared" ref="D1222:D1285" si="39">IFERROR(IF(IF(ROUND($D$2*C1222,2)&gt;($D$2*C1222),ROUND($D$2*C1222,2)-ROUNDUP(ROUND($D$2*C1222,2)-($D$2*C1222),2),ROUND($D$2*C1222,2))&gt;0,IF(ROUND($D$2*C1222,2)&gt;($D$2*C1222),ROUND($D$2*C1222,2)-ROUNDUP(ROUND($D$2*C1222,2)-($D$2*C1222),2),ROUND($D$2*C1222,2)),""),"")</f>
        <v/>
      </c>
      <c r="E1222" s="124" t="str">
        <f t="shared" si="38"/>
        <v/>
      </c>
      <c r="F1222" s="119"/>
      <c r="G1222" s="119"/>
      <c r="H1222" s="119"/>
      <c r="I1222" s="119"/>
    </row>
    <row r="1223" spans="1:9" ht="38.25" hidden="1" x14ac:dyDescent="0.2">
      <c r="A1223" s="126" t="s">
        <v>131</v>
      </c>
      <c r="B1223" s="113" t="s">
        <v>45</v>
      </c>
      <c r="C1223" s="124">
        <f>SUMIFS('Rozpočet projektu'!$G$10:$G$4986,'Rozpočet projektu'!$I$10:$I$4986,$A1223&amp;"*",'Rozpočet projektu'!$C$10:$C$4986,$B1223)</f>
        <v>0</v>
      </c>
      <c r="D1223" s="124" t="str">
        <f t="shared" si="39"/>
        <v/>
      </c>
      <c r="E1223" s="124" t="str">
        <f t="shared" ref="E1223:E1286" si="40">IFERROR(C1223-D1223,"")</f>
        <v/>
      </c>
      <c r="F1223" s="119"/>
      <c r="G1223" s="119"/>
      <c r="H1223" s="119"/>
      <c r="I1223" s="119"/>
    </row>
    <row r="1224" spans="1:9" hidden="1" x14ac:dyDescent="0.2">
      <c r="A1224" s="126" t="s">
        <v>131</v>
      </c>
      <c r="B1224" s="113" t="s">
        <v>46</v>
      </c>
      <c r="C1224" s="124">
        <f>SUMIFS('Rozpočet projektu'!$G$10:$G$4986,'Rozpočet projektu'!$I$10:$I$4986,$A1224&amp;"*",'Rozpočet projektu'!$C$10:$C$4986,$B1224)</f>
        <v>0</v>
      </c>
      <c r="D1224" s="124" t="str">
        <f t="shared" si="39"/>
        <v/>
      </c>
      <c r="E1224" s="124" t="str">
        <f t="shared" si="40"/>
        <v/>
      </c>
      <c r="F1224" s="119"/>
      <c r="G1224" s="119"/>
      <c r="H1224" s="119"/>
      <c r="I1224" s="119"/>
    </row>
    <row r="1225" spans="1:9" ht="51" hidden="1" x14ac:dyDescent="0.2">
      <c r="A1225" s="126" t="s">
        <v>131</v>
      </c>
      <c r="B1225" s="113" t="s">
        <v>47</v>
      </c>
      <c r="C1225" s="124">
        <f>SUMIFS('Rozpočet projektu'!$G$10:$G$4986,'Rozpočet projektu'!$I$10:$I$4986,$A1225&amp;"*",'Rozpočet projektu'!$C$10:$C$4986,$B1225)</f>
        <v>0</v>
      </c>
      <c r="D1225" s="124" t="str">
        <f t="shared" si="39"/>
        <v/>
      </c>
      <c r="E1225" s="124" t="str">
        <f t="shared" si="40"/>
        <v/>
      </c>
      <c r="F1225" s="119"/>
      <c r="G1225" s="119"/>
      <c r="H1225" s="119"/>
      <c r="I1225" s="119"/>
    </row>
    <row r="1226" spans="1:9" ht="25.5" hidden="1" x14ac:dyDescent="0.2">
      <c r="A1226" s="126" t="s">
        <v>131</v>
      </c>
      <c r="B1226" s="113" t="s">
        <v>48</v>
      </c>
      <c r="C1226" s="124">
        <f>SUMIFS('Rozpočet projektu'!$G$10:$G$4986,'Rozpočet projektu'!$I$10:$I$4986,$A1226&amp;"*",'Rozpočet projektu'!$C$10:$C$4986,$B1226)</f>
        <v>0</v>
      </c>
      <c r="D1226" s="124" t="str">
        <f t="shared" si="39"/>
        <v/>
      </c>
      <c r="E1226" s="124" t="str">
        <f t="shared" si="40"/>
        <v/>
      </c>
      <c r="F1226" s="119"/>
      <c r="G1226" s="119"/>
      <c r="H1226" s="119"/>
      <c r="I1226" s="119"/>
    </row>
    <row r="1227" spans="1:9" hidden="1" x14ac:dyDescent="0.2">
      <c r="A1227" s="126" t="s">
        <v>131</v>
      </c>
      <c r="B1227" s="113" t="s">
        <v>49</v>
      </c>
      <c r="C1227" s="124">
        <f>SUMIFS('Rozpočet projektu'!$G$10:$G$4986,'Rozpočet projektu'!$I$10:$I$4986,$A1227&amp;"*",'Rozpočet projektu'!$C$10:$C$4986,$B1227)</f>
        <v>0</v>
      </c>
      <c r="D1227" s="124" t="str">
        <f t="shared" si="39"/>
        <v/>
      </c>
      <c r="E1227" s="124" t="str">
        <f t="shared" si="40"/>
        <v/>
      </c>
      <c r="F1227" s="119"/>
      <c r="G1227" s="119"/>
      <c r="H1227" s="119"/>
      <c r="I1227" s="119"/>
    </row>
    <row r="1228" spans="1:9" ht="38.25" hidden="1" x14ac:dyDescent="0.2">
      <c r="A1228" s="126" t="s">
        <v>131</v>
      </c>
      <c r="B1228" s="113" t="s">
        <v>50</v>
      </c>
      <c r="C1228" s="124">
        <f>SUMIFS('Rozpočet projektu'!$G$10:$G$4986,'Rozpočet projektu'!$I$10:$I$4986,$A1228&amp;"*",'Rozpočet projektu'!$C$10:$C$4986,$B1228)</f>
        <v>0</v>
      </c>
      <c r="D1228" s="124" t="str">
        <f t="shared" si="39"/>
        <v/>
      </c>
      <c r="E1228" s="124" t="str">
        <f t="shared" si="40"/>
        <v/>
      </c>
      <c r="F1228" s="119"/>
      <c r="G1228" s="119"/>
      <c r="H1228" s="119"/>
      <c r="I1228" s="119"/>
    </row>
    <row r="1229" spans="1:9" hidden="1" x14ac:dyDescent="0.2">
      <c r="A1229" s="126" t="s">
        <v>131</v>
      </c>
      <c r="B1229" s="113" t="s">
        <v>51</v>
      </c>
      <c r="C1229" s="124">
        <f>SUMIFS('Rozpočet projektu'!$G$10:$G$4986,'Rozpočet projektu'!$I$10:$I$4986,$A1229&amp;"*",'Rozpočet projektu'!$C$10:$C$4986,$B1229)</f>
        <v>0</v>
      </c>
      <c r="D1229" s="124" t="str">
        <f t="shared" si="39"/>
        <v/>
      </c>
      <c r="E1229" s="124" t="str">
        <f t="shared" si="40"/>
        <v/>
      </c>
      <c r="F1229" s="119"/>
      <c r="G1229" s="119"/>
      <c r="H1229" s="119"/>
      <c r="I1229" s="119"/>
    </row>
    <row r="1230" spans="1:9" ht="38.25" hidden="1" x14ac:dyDescent="0.2">
      <c r="A1230" s="126" t="s">
        <v>131</v>
      </c>
      <c r="B1230" s="113" t="s">
        <v>52</v>
      </c>
      <c r="C1230" s="124">
        <f>SUMIFS('Rozpočet projektu'!$G$10:$G$4986,'Rozpočet projektu'!$I$10:$I$4986,$A1230&amp;"*",'Rozpočet projektu'!$C$10:$C$4986,$B1230)</f>
        <v>0</v>
      </c>
      <c r="D1230" s="124" t="str">
        <f t="shared" si="39"/>
        <v/>
      </c>
      <c r="E1230" s="124" t="str">
        <f t="shared" si="40"/>
        <v/>
      </c>
      <c r="F1230" s="119"/>
      <c r="G1230" s="119"/>
      <c r="H1230" s="119"/>
      <c r="I1230" s="119"/>
    </row>
    <row r="1231" spans="1:9" ht="25.5" hidden="1" x14ac:dyDescent="0.2">
      <c r="A1231" s="126" t="s">
        <v>131</v>
      </c>
      <c r="B1231" s="113" t="s">
        <v>53</v>
      </c>
      <c r="C1231" s="124">
        <f>SUMIFS('Rozpočet projektu'!$G$10:$G$4986,'Rozpočet projektu'!$I$10:$I$4986,$A1231&amp;"*",'Rozpočet projektu'!$C$10:$C$4986,$B1231)</f>
        <v>0</v>
      </c>
      <c r="D1231" s="124" t="str">
        <f t="shared" si="39"/>
        <v/>
      </c>
      <c r="E1231" s="124" t="str">
        <f t="shared" si="40"/>
        <v/>
      </c>
      <c r="F1231" s="119"/>
      <c r="G1231" s="119"/>
      <c r="H1231" s="119"/>
      <c r="I1231" s="119"/>
    </row>
    <row r="1232" spans="1:9" ht="51" hidden="1" x14ac:dyDescent="0.2">
      <c r="A1232" s="126" t="s">
        <v>131</v>
      </c>
      <c r="B1232" s="113" t="s">
        <v>54</v>
      </c>
      <c r="C1232" s="124">
        <f>SUMIFS('Rozpočet projektu'!$G$10:$G$4986,'Rozpočet projektu'!$I$10:$I$4986,$A1232&amp;"*",'Rozpočet projektu'!$C$10:$C$4986,$B1232)</f>
        <v>0</v>
      </c>
      <c r="D1232" s="124" t="str">
        <f t="shared" si="39"/>
        <v/>
      </c>
      <c r="E1232" s="124" t="str">
        <f t="shared" si="40"/>
        <v/>
      </c>
      <c r="F1232" s="119"/>
      <c r="G1232" s="119"/>
      <c r="H1232" s="119"/>
      <c r="I1232" s="119"/>
    </row>
    <row r="1233" spans="1:9" ht="25.5" hidden="1" x14ac:dyDescent="0.2">
      <c r="A1233" s="126" t="s">
        <v>131</v>
      </c>
      <c r="B1233" s="113" t="s">
        <v>55</v>
      </c>
      <c r="C1233" s="124">
        <f>SUMIFS('Rozpočet projektu'!$G$10:$G$4986,'Rozpočet projektu'!$I$10:$I$4986,$A1233&amp;"*",'Rozpočet projektu'!$C$10:$C$4986,$B1233)</f>
        <v>0</v>
      </c>
      <c r="D1233" s="124" t="str">
        <f t="shared" si="39"/>
        <v/>
      </c>
      <c r="E1233" s="124" t="str">
        <f t="shared" si="40"/>
        <v/>
      </c>
      <c r="F1233" s="119"/>
      <c r="G1233" s="119"/>
      <c r="H1233" s="119"/>
      <c r="I1233" s="119"/>
    </row>
    <row r="1234" spans="1:9" ht="25.5" hidden="1" x14ac:dyDescent="0.2">
      <c r="A1234" s="126" t="s">
        <v>131</v>
      </c>
      <c r="B1234" s="113" t="s">
        <v>56</v>
      </c>
      <c r="C1234" s="124">
        <f>SUMIFS('Rozpočet projektu'!$G$10:$G$4986,'Rozpočet projektu'!$I$10:$I$4986,$A1234&amp;"*",'Rozpočet projektu'!$C$10:$C$4986,$B1234)</f>
        <v>0</v>
      </c>
      <c r="D1234" s="124" t="str">
        <f t="shared" si="39"/>
        <v/>
      </c>
      <c r="E1234" s="124" t="str">
        <f t="shared" si="40"/>
        <v/>
      </c>
      <c r="F1234" s="119"/>
      <c r="G1234" s="119"/>
      <c r="H1234" s="119"/>
      <c r="I1234" s="119"/>
    </row>
    <row r="1235" spans="1:9" hidden="1" x14ac:dyDescent="0.2">
      <c r="A1235" s="126" t="s">
        <v>131</v>
      </c>
      <c r="B1235" s="113" t="s">
        <v>57</v>
      </c>
      <c r="C1235" s="124">
        <f>SUMIFS('Rozpočet projektu'!$G$10:$G$4986,'Rozpočet projektu'!$I$10:$I$4986,$A1235&amp;"*",'Rozpočet projektu'!$C$10:$C$4986,$B1235)</f>
        <v>0</v>
      </c>
      <c r="D1235" s="124" t="str">
        <f t="shared" si="39"/>
        <v/>
      </c>
      <c r="E1235" s="124" t="str">
        <f t="shared" si="40"/>
        <v/>
      </c>
      <c r="F1235" s="119"/>
      <c r="G1235" s="119"/>
      <c r="H1235" s="119"/>
      <c r="I1235" s="119"/>
    </row>
    <row r="1236" spans="1:9" ht="25.5" hidden="1" x14ac:dyDescent="0.2">
      <c r="A1236" s="126" t="s">
        <v>131</v>
      </c>
      <c r="B1236" s="113" t="s">
        <v>58</v>
      </c>
      <c r="C1236" s="124">
        <f>SUMIFS('Rozpočet projektu'!$G$10:$G$4986,'Rozpočet projektu'!$I$10:$I$4986,$A1236&amp;"*",'Rozpočet projektu'!$C$10:$C$4986,$B1236)</f>
        <v>0</v>
      </c>
      <c r="D1236" s="124" t="str">
        <f t="shared" si="39"/>
        <v/>
      </c>
      <c r="E1236" s="124" t="str">
        <f t="shared" si="40"/>
        <v/>
      </c>
      <c r="F1236" s="119"/>
      <c r="G1236" s="119"/>
      <c r="H1236" s="119"/>
      <c r="I1236" s="119"/>
    </row>
    <row r="1237" spans="1:9" ht="25.5" hidden="1" x14ac:dyDescent="0.2">
      <c r="A1237" s="126" t="s">
        <v>131</v>
      </c>
      <c r="B1237" s="113" t="s">
        <v>59</v>
      </c>
      <c r="C1237" s="124">
        <f>SUMIFS('Rozpočet projektu'!$G$10:$G$4986,'Rozpočet projektu'!$I$10:$I$4986,$A1237&amp;"*",'Rozpočet projektu'!$C$10:$C$4986,$B1237)</f>
        <v>0</v>
      </c>
      <c r="D1237" s="124" t="str">
        <f t="shared" si="39"/>
        <v/>
      </c>
      <c r="E1237" s="124" t="str">
        <f t="shared" si="40"/>
        <v/>
      </c>
      <c r="F1237" s="119"/>
      <c r="G1237" s="119"/>
      <c r="H1237" s="119"/>
      <c r="I1237" s="119"/>
    </row>
    <row r="1238" spans="1:9" hidden="1" x14ac:dyDescent="0.2">
      <c r="A1238" s="126" t="s">
        <v>131</v>
      </c>
      <c r="B1238" s="113" t="s">
        <v>60</v>
      </c>
      <c r="C1238" s="124">
        <f>SUMIFS('Rozpočet projektu'!$G$10:$G$4986,'Rozpočet projektu'!$I$10:$I$4986,$A1238&amp;"*",'Rozpočet projektu'!$C$10:$C$4986,$B1238)</f>
        <v>0</v>
      </c>
      <c r="D1238" s="124" t="str">
        <f t="shared" si="39"/>
        <v/>
      </c>
      <c r="E1238" s="124" t="str">
        <f t="shared" si="40"/>
        <v/>
      </c>
      <c r="F1238" s="119"/>
      <c r="G1238" s="119"/>
      <c r="H1238" s="119"/>
      <c r="I1238" s="119"/>
    </row>
    <row r="1239" spans="1:9" ht="25.5" hidden="1" x14ac:dyDescent="0.2">
      <c r="A1239" s="126" t="s">
        <v>131</v>
      </c>
      <c r="B1239" s="113" t="s">
        <v>61</v>
      </c>
      <c r="C1239" s="124">
        <f>SUMIFS('Rozpočet projektu'!$G$10:$G$4986,'Rozpočet projektu'!$I$10:$I$4986,$A1239&amp;"*",'Rozpočet projektu'!$C$10:$C$4986,$B1239)</f>
        <v>0</v>
      </c>
      <c r="D1239" s="124" t="str">
        <f t="shared" si="39"/>
        <v/>
      </c>
      <c r="E1239" s="124" t="str">
        <f t="shared" si="40"/>
        <v/>
      </c>
      <c r="F1239" s="119"/>
      <c r="G1239" s="119"/>
      <c r="H1239" s="119"/>
      <c r="I1239" s="119"/>
    </row>
    <row r="1240" spans="1:9" ht="76.5" hidden="1" x14ac:dyDescent="0.2">
      <c r="A1240" s="126" t="s">
        <v>131</v>
      </c>
      <c r="B1240" s="113" t="s">
        <v>62</v>
      </c>
      <c r="C1240" s="124">
        <f>SUMIFS('Rozpočet projektu'!$G$10:$G$4986,'Rozpočet projektu'!$I$10:$I$4986,$A1240&amp;"*",'Rozpočet projektu'!$C$10:$C$4986,$B1240)</f>
        <v>0</v>
      </c>
      <c r="D1240" s="124" t="str">
        <f t="shared" si="39"/>
        <v/>
      </c>
      <c r="E1240" s="124" t="str">
        <f t="shared" si="40"/>
        <v/>
      </c>
      <c r="F1240" s="119"/>
      <c r="G1240" s="119"/>
      <c r="H1240" s="119"/>
      <c r="I1240" s="119"/>
    </row>
    <row r="1241" spans="1:9" ht="102" hidden="1" x14ac:dyDescent="0.2">
      <c r="A1241" s="126" t="s">
        <v>131</v>
      </c>
      <c r="B1241" s="113" t="s">
        <v>63</v>
      </c>
      <c r="C1241" s="124">
        <f>SUMIFS('Rozpočet projektu'!$G$10:$G$4986,'Rozpočet projektu'!$I$10:$I$4986,$A1241&amp;"*",'Rozpočet projektu'!$C$10:$C$4986,$B1241)</f>
        <v>0</v>
      </c>
      <c r="D1241" s="124" t="str">
        <f t="shared" si="39"/>
        <v/>
      </c>
      <c r="E1241" s="124" t="str">
        <f t="shared" si="40"/>
        <v/>
      </c>
      <c r="F1241" s="119"/>
      <c r="G1241" s="119"/>
      <c r="H1241" s="119"/>
      <c r="I1241" s="119"/>
    </row>
    <row r="1242" spans="1:9" ht="76.5" hidden="1" x14ac:dyDescent="0.2">
      <c r="A1242" s="126" t="s">
        <v>131</v>
      </c>
      <c r="B1242" s="113" t="s">
        <v>162</v>
      </c>
      <c r="C1242" s="124">
        <f>SUMIFS('Rozpočet projektu'!$G$10:$G$4986,'Rozpočet projektu'!$I$10:$I$4986,$A1242&amp;"*",'Rozpočet projektu'!$C$10:$C$4986,$B1242)</f>
        <v>0</v>
      </c>
      <c r="D1242" s="124" t="str">
        <f t="shared" si="39"/>
        <v/>
      </c>
      <c r="E1242" s="124" t="str">
        <f t="shared" si="40"/>
        <v/>
      </c>
      <c r="F1242" s="119"/>
      <c r="G1242" s="119"/>
      <c r="H1242" s="119"/>
      <c r="I1242" s="119"/>
    </row>
    <row r="1243" spans="1:9" ht="63.75" hidden="1" x14ac:dyDescent="0.2">
      <c r="A1243" s="126" t="s">
        <v>131</v>
      </c>
      <c r="B1243" s="113" t="s">
        <v>64</v>
      </c>
      <c r="C1243" s="124">
        <f>SUMIFS('Rozpočet projektu'!$G$10:$G$4986,'Rozpočet projektu'!$I$10:$I$4986,$A1243&amp;"*",'Rozpočet projektu'!$C$10:$C$4986,$B1243)</f>
        <v>0</v>
      </c>
      <c r="D1243" s="124" t="str">
        <f t="shared" si="39"/>
        <v/>
      </c>
      <c r="E1243" s="124" t="str">
        <f t="shared" si="40"/>
        <v/>
      </c>
      <c r="F1243" s="119"/>
      <c r="G1243" s="119"/>
      <c r="H1243" s="119"/>
      <c r="I1243" s="119"/>
    </row>
    <row r="1244" spans="1:9" ht="38.25" hidden="1" x14ac:dyDescent="0.2">
      <c r="A1244" s="126" t="s">
        <v>131</v>
      </c>
      <c r="B1244" s="113" t="s">
        <v>65</v>
      </c>
      <c r="C1244" s="124">
        <f>SUMIFS('Rozpočet projektu'!$G$10:$G$4986,'Rozpočet projektu'!$I$10:$I$4986,$A1244&amp;"*",'Rozpočet projektu'!$C$10:$C$4986,$B1244)</f>
        <v>0</v>
      </c>
      <c r="D1244" s="124" t="str">
        <f t="shared" si="39"/>
        <v/>
      </c>
      <c r="E1244" s="124" t="str">
        <f t="shared" si="40"/>
        <v/>
      </c>
      <c r="F1244" s="119"/>
      <c r="G1244" s="119"/>
      <c r="H1244" s="119"/>
      <c r="I1244" s="119"/>
    </row>
    <row r="1245" spans="1:9" ht="25.5" hidden="1" x14ac:dyDescent="0.2">
      <c r="A1245" s="126" t="s">
        <v>131</v>
      </c>
      <c r="B1245" s="113" t="s">
        <v>66</v>
      </c>
      <c r="C1245" s="124">
        <f>SUMIFS('Rozpočet projektu'!$G$10:$G$4986,'Rozpočet projektu'!$I$10:$I$4986,$A1245&amp;"*",'Rozpočet projektu'!$C$10:$C$4986,$B1245)</f>
        <v>0</v>
      </c>
      <c r="D1245" s="124" t="str">
        <f t="shared" si="39"/>
        <v/>
      </c>
      <c r="E1245" s="124" t="str">
        <f t="shared" si="40"/>
        <v/>
      </c>
      <c r="F1245" s="119"/>
      <c r="G1245" s="119"/>
      <c r="H1245" s="119"/>
      <c r="I1245" s="119"/>
    </row>
    <row r="1246" spans="1:9" ht="25.5" hidden="1" x14ac:dyDescent="0.2">
      <c r="A1246" s="126" t="s">
        <v>131</v>
      </c>
      <c r="B1246" s="113" t="s">
        <v>67</v>
      </c>
      <c r="C1246" s="124">
        <f>SUMIFS('Rozpočet projektu'!$G$10:$G$4986,'Rozpočet projektu'!$I$10:$I$4986,$A1246&amp;"*",'Rozpočet projektu'!$C$10:$C$4986,$B1246)</f>
        <v>0</v>
      </c>
      <c r="D1246" s="124" t="str">
        <f t="shared" si="39"/>
        <v/>
      </c>
      <c r="E1246" s="124" t="str">
        <f t="shared" si="40"/>
        <v/>
      </c>
      <c r="F1246" s="119"/>
      <c r="G1246" s="119"/>
      <c r="H1246" s="119"/>
      <c r="I1246" s="119"/>
    </row>
    <row r="1247" spans="1:9" ht="38.25" hidden="1" x14ac:dyDescent="0.2">
      <c r="A1247" s="126" t="s">
        <v>131</v>
      </c>
      <c r="B1247" s="113" t="s">
        <v>68</v>
      </c>
      <c r="C1247" s="124">
        <f>SUMIFS('Rozpočet projektu'!$G$10:$G$4986,'Rozpočet projektu'!$I$10:$I$4986,$A1247&amp;"*",'Rozpočet projektu'!$C$10:$C$4986,$B1247)</f>
        <v>0</v>
      </c>
      <c r="D1247" s="124" t="str">
        <f t="shared" si="39"/>
        <v/>
      </c>
      <c r="E1247" s="124" t="str">
        <f t="shared" si="40"/>
        <v/>
      </c>
      <c r="F1247" s="119"/>
      <c r="G1247" s="119"/>
      <c r="H1247" s="119"/>
      <c r="I1247" s="119"/>
    </row>
    <row r="1248" spans="1:9" hidden="1" x14ac:dyDescent="0.2">
      <c r="A1248" s="126" t="s">
        <v>132</v>
      </c>
      <c r="B1248" s="113" t="s">
        <v>43</v>
      </c>
      <c r="C1248" s="124">
        <f>SUMIFS('Rozpočet projektu'!$G$10:$G$4986,'Rozpočet projektu'!$I$10:$I$4986,$A1248&amp;"*",'Rozpočet projektu'!$C$10:$C$4986,$B1248)</f>
        <v>0</v>
      </c>
      <c r="D1248" s="124" t="str">
        <f t="shared" si="39"/>
        <v/>
      </c>
      <c r="E1248" s="124" t="str">
        <f t="shared" si="40"/>
        <v/>
      </c>
      <c r="F1248" s="119"/>
      <c r="G1248" s="119"/>
      <c r="H1248" s="119"/>
      <c r="I1248" s="119"/>
    </row>
    <row r="1249" spans="1:9" ht="25.5" hidden="1" x14ac:dyDescent="0.2">
      <c r="A1249" s="126" t="s">
        <v>132</v>
      </c>
      <c r="B1249" s="113" t="s">
        <v>44</v>
      </c>
      <c r="C1249" s="124">
        <f>SUMIFS('Rozpočet projektu'!$G$10:$G$4986,'Rozpočet projektu'!$I$10:$I$4986,$A1249&amp;"*",'Rozpočet projektu'!$C$10:$C$4986,$B1249)</f>
        <v>0</v>
      </c>
      <c r="D1249" s="124" t="str">
        <f t="shared" si="39"/>
        <v/>
      </c>
      <c r="E1249" s="124" t="str">
        <f t="shared" si="40"/>
        <v/>
      </c>
      <c r="F1249" s="119"/>
      <c r="G1249" s="119"/>
      <c r="H1249" s="119"/>
      <c r="I1249" s="119"/>
    </row>
    <row r="1250" spans="1:9" ht="38.25" hidden="1" x14ac:dyDescent="0.2">
      <c r="A1250" s="126" t="s">
        <v>132</v>
      </c>
      <c r="B1250" s="113" t="s">
        <v>45</v>
      </c>
      <c r="C1250" s="124">
        <f>SUMIFS('Rozpočet projektu'!$G$10:$G$4986,'Rozpočet projektu'!$I$10:$I$4986,$A1250&amp;"*",'Rozpočet projektu'!$C$10:$C$4986,$B1250)</f>
        <v>0</v>
      </c>
      <c r="D1250" s="124" t="str">
        <f t="shared" si="39"/>
        <v/>
      </c>
      <c r="E1250" s="124" t="str">
        <f t="shared" si="40"/>
        <v/>
      </c>
      <c r="F1250" s="119"/>
      <c r="G1250" s="119"/>
      <c r="H1250" s="119"/>
      <c r="I1250" s="119"/>
    </row>
    <row r="1251" spans="1:9" hidden="1" x14ac:dyDescent="0.2">
      <c r="A1251" s="126" t="s">
        <v>132</v>
      </c>
      <c r="B1251" s="113" t="s">
        <v>46</v>
      </c>
      <c r="C1251" s="124">
        <f>SUMIFS('Rozpočet projektu'!$G$10:$G$4986,'Rozpočet projektu'!$I$10:$I$4986,$A1251&amp;"*",'Rozpočet projektu'!$C$10:$C$4986,$B1251)</f>
        <v>0</v>
      </c>
      <c r="D1251" s="124" t="str">
        <f t="shared" si="39"/>
        <v/>
      </c>
      <c r="E1251" s="124" t="str">
        <f t="shared" si="40"/>
        <v/>
      </c>
      <c r="F1251" s="119"/>
      <c r="G1251" s="119"/>
      <c r="H1251" s="119"/>
      <c r="I1251" s="119"/>
    </row>
    <row r="1252" spans="1:9" ht="51" hidden="1" x14ac:dyDescent="0.2">
      <c r="A1252" s="126" t="s">
        <v>132</v>
      </c>
      <c r="B1252" s="113" t="s">
        <v>47</v>
      </c>
      <c r="C1252" s="124">
        <f>SUMIFS('Rozpočet projektu'!$G$10:$G$4986,'Rozpočet projektu'!$I$10:$I$4986,$A1252&amp;"*",'Rozpočet projektu'!$C$10:$C$4986,$B1252)</f>
        <v>0</v>
      </c>
      <c r="D1252" s="124" t="str">
        <f t="shared" si="39"/>
        <v/>
      </c>
      <c r="E1252" s="124" t="str">
        <f t="shared" si="40"/>
        <v/>
      </c>
      <c r="F1252" s="119"/>
      <c r="G1252" s="119"/>
      <c r="H1252" s="119"/>
      <c r="I1252" s="119"/>
    </row>
    <row r="1253" spans="1:9" ht="25.5" hidden="1" x14ac:dyDescent="0.2">
      <c r="A1253" s="126" t="s">
        <v>132</v>
      </c>
      <c r="B1253" s="113" t="s">
        <v>48</v>
      </c>
      <c r="C1253" s="124">
        <f>SUMIFS('Rozpočet projektu'!$G$10:$G$4986,'Rozpočet projektu'!$I$10:$I$4986,$A1253&amp;"*",'Rozpočet projektu'!$C$10:$C$4986,$B1253)</f>
        <v>0</v>
      </c>
      <c r="D1253" s="124" t="str">
        <f t="shared" si="39"/>
        <v/>
      </c>
      <c r="E1253" s="124" t="str">
        <f t="shared" si="40"/>
        <v/>
      </c>
      <c r="F1253" s="119"/>
      <c r="G1253" s="119"/>
      <c r="H1253" s="119"/>
      <c r="I1253" s="119"/>
    </row>
    <row r="1254" spans="1:9" hidden="1" x14ac:dyDescent="0.2">
      <c r="A1254" s="126" t="s">
        <v>132</v>
      </c>
      <c r="B1254" s="113" t="s">
        <v>49</v>
      </c>
      <c r="C1254" s="124">
        <f>SUMIFS('Rozpočet projektu'!$G$10:$G$4986,'Rozpočet projektu'!$I$10:$I$4986,$A1254&amp;"*",'Rozpočet projektu'!$C$10:$C$4986,$B1254)</f>
        <v>0</v>
      </c>
      <c r="D1254" s="124" t="str">
        <f t="shared" si="39"/>
        <v/>
      </c>
      <c r="E1254" s="124" t="str">
        <f t="shared" si="40"/>
        <v/>
      </c>
      <c r="F1254" s="119"/>
      <c r="G1254" s="119"/>
      <c r="H1254" s="119"/>
      <c r="I1254" s="119"/>
    </row>
    <row r="1255" spans="1:9" ht="38.25" hidden="1" x14ac:dyDescent="0.2">
      <c r="A1255" s="126" t="s">
        <v>132</v>
      </c>
      <c r="B1255" s="113" t="s">
        <v>50</v>
      </c>
      <c r="C1255" s="124">
        <f>SUMIFS('Rozpočet projektu'!$G$10:$G$4986,'Rozpočet projektu'!$I$10:$I$4986,$A1255&amp;"*",'Rozpočet projektu'!$C$10:$C$4986,$B1255)</f>
        <v>0</v>
      </c>
      <c r="D1255" s="124" t="str">
        <f t="shared" si="39"/>
        <v/>
      </c>
      <c r="E1255" s="124" t="str">
        <f t="shared" si="40"/>
        <v/>
      </c>
      <c r="F1255" s="119"/>
      <c r="G1255" s="119"/>
      <c r="H1255" s="119"/>
      <c r="I1255" s="119"/>
    </row>
    <row r="1256" spans="1:9" hidden="1" x14ac:dyDescent="0.2">
      <c r="A1256" s="126" t="s">
        <v>132</v>
      </c>
      <c r="B1256" s="113" t="s">
        <v>51</v>
      </c>
      <c r="C1256" s="124">
        <f>SUMIFS('Rozpočet projektu'!$G$10:$G$4986,'Rozpočet projektu'!$I$10:$I$4986,$A1256&amp;"*",'Rozpočet projektu'!$C$10:$C$4986,$B1256)</f>
        <v>0</v>
      </c>
      <c r="D1256" s="124" t="str">
        <f t="shared" si="39"/>
        <v/>
      </c>
      <c r="E1256" s="124" t="str">
        <f t="shared" si="40"/>
        <v/>
      </c>
      <c r="F1256" s="119"/>
      <c r="G1256" s="119"/>
      <c r="H1256" s="119"/>
      <c r="I1256" s="119"/>
    </row>
    <row r="1257" spans="1:9" ht="38.25" hidden="1" x14ac:dyDescent="0.2">
      <c r="A1257" s="126" t="s">
        <v>132</v>
      </c>
      <c r="B1257" s="113" t="s">
        <v>52</v>
      </c>
      <c r="C1257" s="124">
        <f>SUMIFS('Rozpočet projektu'!$G$10:$G$4986,'Rozpočet projektu'!$I$10:$I$4986,$A1257&amp;"*",'Rozpočet projektu'!$C$10:$C$4986,$B1257)</f>
        <v>0</v>
      </c>
      <c r="D1257" s="124" t="str">
        <f t="shared" si="39"/>
        <v/>
      </c>
      <c r="E1257" s="124" t="str">
        <f t="shared" si="40"/>
        <v/>
      </c>
      <c r="F1257" s="119"/>
      <c r="G1257" s="119"/>
      <c r="H1257" s="119"/>
      <c r="I1257" s="119"/>
    </row>
    <row r="1258" spans="1:9" ht="25.5" hidden="1" x14ac:dyDescent="0.2">
      <c r="A1258" s="126" t="s">
        <v>132</v>
      </c>
      <c r="B1258" s="113" t="s">
        <v>53</v>
      </c>
      <c r="C1258" s="124">
        <f>SUMIFS('Rozpočet projektu'!$G$10:$G$4986,'Rozpočet projektu'!$I$10:$I$4986,$A1258&amp;"*",'Rozpočet projektu'!$C$10:$C$4986,$B1258)</f>
        <v>0</v>
      </c>
      <c r="D1258" s="124" t="str">
        <f t="shared" si="39"/>
        <v/>
      </c>
      <c r="E1258" s="124" t="str">
        <f t="shared" si="40"/>
        <v/>
      </c>
      <c r="F1258" s="119"/>
      <c r="G1258" s="119"/>
      <c r="H1258" s="119"/>
      <c r="I1258" s="119"/>
    </row>
    <row r="1259" spans="1:9" ht="51" hidden="1" x14ac:dyDescent="0.2">
      <c r="A1259" s="126" t="s">
        <v>132</v>
      </c>
      <c r="B1259" s="113" t="s">
        <v>54</v>
      </c>
      <c r="C1259" s="124">
        <f>SUMIFS('Rozpočet projektu'!$G$10:$G$4986,'Rozpočet projektu'!$I$10:$I$4986,$A1259&amp;"*",'Rozpočet projektu'!$C$10:$C$4986,$B1259)</f>
        <v>0</v>
      </c>
      <c r="D1259" s="124" t="str">
        <f t="shared" si="39"/>
        <v/>
      </c>
      <c r="E1259" s="124" t="str">
        <f t="shared" si="40"/>
        <v/>
      </c>
      <c r="F1259" s="119"/>
      <c r="G1259" s="119"/>
      <c r="H1259" s="119"/>
      <c r="I1259" s="119"/>
    </row>
    <row r="1260" spans="1:9" ht="25.5" hidden="1" x14ac:dyDescent="0.2">
      <c r="A1260" s="126" t="s">
        <v>132</v>
      </c>
      <c r="B1260" s="113" t="s">
        <v>55</v>
      </c>
      <c r="C1260" s="124">
        <f>SUMIFS('Rozpočet projektu'!$G$10:$G$4986,'Rozpočet projektu'!$I$10:$I$4986,$A1260&amp;"*",'Rozpočet projektu'!$C$10:$C$4986,$B1260)</f>
        <v>0</v>
      </c>
      <c r="D1260" s="124" t="str">
        <f t="shared" si="39"/>
        <v/>
      </c>
      <c r="E1260" s="124" t="str">
        <f t="shared" si="40"/>
        <v/>
      </c>
      <c r="F1260" s="119"/>
      <c r="G1260" s="119"/>
      <c r="H1260" s="119"/>
      <c r="I1260" s="119"/>
    </row>
    <row r="1261" spans="1:9" ht="25.5" hidden="1" x14ac:dyDescent="0.2">
      <c r="A1261" s="126" t="s">
        <v>132</v>
      </c>
      <c r="B1261" s="113" t="s">
        <v>56</v>
      </c>
      <c r="C1261" s="124">
        <f>SUMIFS('Rozpočet projektu'!$G$10:$G$4986,'Rozpočet projektu'!$I$10:$I$4986,$A1261&amp;"*",'Rozpočet projektu'!$C$10:$C$4986,$B1261)</f>
        <v>0</v>
      </c>
      <c r="D1261" s="124" t="str">
        <f t="shared" si="39"/>
        <v/>
      </c>
      <c r="E1261" s="124" t="str">
        <f t="shared" si="40"/>
        <v/>
      </c>
      <c r="F1261" s="119"/>
      <c r="G1261" s="119"/>
      <c r="H1261" s="119"/>
      <c r="I1261" s="119"/>
    </row>
    <row r="1262" spans="1:9" hidden="1" x14ac:dyDescent="0.2">
      <c r="A1262" s="126" t="s">
        <v>132</v>
      </c>
      <c r="B1262" s="113" t="s">
        <v>57</v>
      </c>
      <c r="C1262" s="124">
        <f>SUMIFS('Rozpočet projektu'!$G$10:$G$4986,'Rozpočet projektu'!$I$10:$I$4986,$A1262&amp;"*",'Rozpočet projektu'!$C$10:$C$4986,$B1262)</f>
        <v>0</v>
      </c>
      <c r="D1262" s="124" t="str">
        <f t="shared" si="39"/>
        <v/>
      </c>
      <c r="E1262" s="124" t="str">
        <f t="shared" si="40"/>
        <v/>
      </c>
      <c r="F1262" s="119"/>
      <c r="G1262" s="119"/>
      <c r="H1262" s="119"/>
      <c r="I1262" s="119"/>
    </row>
    <row r="1263" spans="1:9" ht="25.5" hidden="1" x14ac:dyDescent="0.2">
      <c r="A1263" s="126" t="s">
        <v>132</v>
      </c>
      <c r="B1263" s="113" t="s">
        <v>58</v>
      </c>
      <c r="C1263" s="124">
        <f>SUMIFS('Rozpočet projektu'!$G$10:$G$4986,'Rozpočet projektu'!$I$10:$I$4986,$A1263&amp;"*",'Rozpočet projektu'!$C$10:$C$4986,$B1263)</f>
        <v>0</v>
      </c>
      <c r="D1263" s="124" t="str">
        <f t="shared" si="39"/>
        <v/>
      </c>
      <c r="E1263" s="124" t="str">
        <f t="shared" si="40"/>
        <v/>
      </c>
      <c r="F1263" s="119"/>
      <c r="G1263" s="119"/>
      <c r="H1263" s="119"/>
      <c r="I1263" s="119"/>
    </row>
    <row r="1264" spans="1:9" ht="25.5" hidden="1" x14ac:dyDescent="0.2">
      <c r="A1264" s="126" t="s">
        <v>132</v>
      </c>
      <c r="B1264" s="113" t="s">
        <v>59</v>
      </c>
      <c r="C1264" s="124">
        <f>SUMIFS('Rozpočet projektu'!$G$10:$G$4986,'Rozpočet projektu'!$I$10:$I$4986,$A1264&amp;"*",'Rozpočet projektu'!$C$10:$C$4986,$B1264)</f>
        <v>0</v>
      </c>
      <c r="D1264" s="124" t="str">
        <f t="shared" si="39"/>
        <v/>
      </c>
      <c r="E1264" s="124" t="str">
        <f t="shared" si="40"/>
        <v/>
      </c>
      <c r="F1264" s="119"/>
      <c r="G1264" s="119"/>
      <c r="H1264" s="119"/>
      <c r="I1264" s="119"/>
    </row>
    <row r="1265" spans="1:9" hidden="1" x14ac:dyDescent="0.2">
      <c r="A1265" s="126" t="s">
        <v>132</v>
      </c>
      <c r="B1265" s="113" t="s">
        <v>60</v>
      </c>
      <c r="C1265" s="124">
        <f>SUMIFS('Rozpočet projektu'!$G$10:$G$4986,'Rozpočet projektu'!$I$10:$I$4986,$A1265&amp;"*",'Rozpočet projektu'!$C$10:$C$4986,$B1265)</f>
        <v>0</v>
      </c>
      <c r="D1265" s="124" t="str">
        <f t="shared" si="39"/>
        <v/>
      </c>
      <c r="E1265" s="124" t="str">
        <f t="shared" si="40"/>
        <v/>
      </c>
      <c r="F1265" s="119"/>
      <c r="G1265" s="119"/>
      <c r="H1265" s="119"/>
      <c r="I1265" s="119"/>
    </row>
    <row r="1266" spans="1:9" ht="25.5" hidden="1" x14ac:dyDescent="0.2">
      <c r="A1266" s="126" t="s">
        <v>132</v>
      </c>
      <c r="B1266" s="113" t="s">
        <v>61</v>
      </c>
      <c r="C1266" s="124">
        <f>SUMIFS('Rozpočet projektu'!$G$10:$G$4986,'Rozpočet projektu'!$I$10:$I$4986,$A1266&amp;"*",'Rozpočet projektu'!$C$10:$C$4986,$B1266)</f>
        <v>0</v>
      </c>
      <c r="D1266" s="124" t="str">
        <f t="shared" si="39"/>
        <v/>
      </c>
      <c r="E1266" s="124" t="str">
        <f t="shared" si="40"/>
        <v/>
      </c>
      <c r="F1266" s="119"/>
      <c r="G1266" s="119"/>
      <c r="H1266" s="119"/>
      <c r="I1266" s="119"/>
    </row>
    <row r="1267" spans="1:9" ht="76.5" hidden="1" x14ac:dyDescent="0.2">
      <c r="A1267" s="126" t="s">
        <v>132</v>
      </c>
      <c r="B1267" s="113" t="s">
        <v>62</v>
      </c>
      <c r="C1267" s="124">
        <f>SUMIFS('Rozpočet projektu'!$G$10:$G$4986,'Rozpočet projektu'!$I$10:$I$4986,$A1267&amp;"*",'Rozpočet projektu'!$C$10:$C$4986,$B1267)</f>
        <v>0</v>
      </c>
      <c r="D1267" s="124" t="str">
        <f t="shared" si="39"/>
        <v/>
      </c>
      <c r="E1267" s="124" t="str">
        <f t="shared" si="40"/>
        <v/>
      </c>
      <c r="F1267" s="119"/>
      <c r="G1267" s="119"/>
      <c r="H1267" s="119"/>
      <c r="I1267" s="119"/>
    </row>
    <row r="1268" spans="1:9" ht="102" hidden="1" x14ac:dyDescent="0.2">
      <c r="A1268" s="126" t="s">
        <v>132</v>
      </c>
      <c r="B1268" s="113" t="s">
        <v>63</v>
      </c>
      <c r="C1268" s="124">
        <f>SUMIFS('Rozpočet projektu'!$G$10:$G$4986,'Rozpočet projektu'!$I$10:$I$4986,$A1268&amp;"*",'Rozpočet projektu'!$C$10:$C$4986,$B1268)</f>
        <v>0</v>
      </c>
      <c r="D1268" s="124" t="str">
        <f t="shared" si="39"/>
        <v/>
      </c>
      <c r="E1268" s="124" t="str">
        <f t="shared" si="40"/>
        <v/>
      </c>
      <c r="F1268" s="119"/>
      <c r="G1268" s="119"/>
      <c r="H1268" s="119"/>
      <c r="I1268" s="119"/>
    </row>
    <row r="1269" spans="1:9" ht="76.5" hidden="1" x14ac:dyDescent="0.2">
      <c r="A1269" s="126" t="s">
        <v>132</v>
      </c>
      <c r="B1269" s="113" t="s">
        <v>162</v>
      </c>
      <c r="C1269" s="124">
        <f>SUMIFS('Rozpočet projektu'!$G$10:$G$4986,'Rozpočet projektu'!$I$10:$I$4986,$A1269&amp;"*",'Rozpočet projektu'!$C$10:$C$4986,$B1269)</f>
        <v>0</v>
      </c>
      <c r="D1269" s="124" t="str">
        <f t="shared" si="39"/>
        <v/>
      </c>
      <c r="E1269" s="124" t="str">
        <f t="shared" si="40"/>
        <v/>
      </c>
      <c r="F1269" s="119"/>
      <c r="G1269" s="119"/>
      <c r="H1269" s="119"/>
      <c r="I1269" s="119"/>
    </row>
    <row r="1270" spans="1:9" ht="63.75" hidden="1" x14ac:dyDescent="0.2">
      <c r="A1270" s="126" t="s">
        <v>132</v>
      </c>
      <c r="B1270" s="113" t="s">
        <v>64</v>
      </c>
      <c r="C1270" s="124">
        <f>SUMIFS('Rozpočet projektu'!$G$10:$G$4986,'Rozpočet projektu'!$I$10:$I$4986,$A1270&amp;"*",'Rozpočet projektu'!$C$10:$C$4986,$B1270)</f>
        <v>0</v>
      </c>
      <c r="D1270" s="124" t="str">
        <f t="shared" si="39"/>
        <v/>
      </c>
      <c r="E1270" s="124" t="str">
        <f t="shared" si="40"/>
        <v/>
      </c>
      <c r="F1270" s="119"/>
      <c r="G1270" s="119"/>
      <c r="H1270" s="119"/>
      <c r="I1270" s="119"/>
    </row>
    <row r="1271" spans="1:9" ht="38.25" hidden="1" x14ac:dyDescent="0.2">
      <c r="A1271" s="126" t="s">
        <v>132</v>
      </c>
      <c r="B1271" s="113" t="s">
        <v>65</v>
      </c>
      <c r="C1271" s="124">
        <f>SUMIFS('Rozpočet projektu'!$G$10:$G$4986,'Rozpočet projektu'!$I$10:$I$4986,$A1271&amp;"*",'Rozpočet projektu'!$C$10:$C$4986,$B1271)</f>
        <v>0</v>
      </c>
      <c r="D1271" s="124" t="str">
        <f t="shared" si="39"/>
        <v/>
      </c>
      <c r="E1271" s="124" t="str">
        <f t="shared" si="40"/>
        <v/>
      </c>
      <c r="F1271" s="119"/>
      <c r="G1271" s="119"/>
      <c r="H1271" s="119"/>
      <c r="I1271" s="119"/>
    </row>
    <row r="1272" spans="1:9" ht="25.5" hidden="1" x14ac:dyDescent="0.2">
      <c r="A1272" s="126" t="s">
        <v>132</v>
      </c>
      <c r="B1272" s="113" t="s">
        <v>66</v>
      </c>
      <c r="C1272" s="124">
        <f>SUMIFS('Rozpočet projektu'!$G$10:$G$4986,'Rozpočet projektu'!$I$10:$I$4986,$A1272&amp;"*",'Rozpočet projektu'!$C$10:$C$4986,$B1272)</f>
        <v>0</v>
      </c>
      <c r="D1272" s="124" t="str">
        <f t="shared" si="39"/>
        <v/>
      </c>
      <c r="E1272" s="124" t="str">
        <f t="shared" si="40"/>
        <v/>
      </c>
      <c r="F1272" s="119"/>
      <c r="G1272" s="119"/>
      <c r="H1272" s="119"/>
      <c r="I1272" s="119"/>
    </row>
    <row r="1273" spans="1:9" ht="25.5" hidden="1" x14ac:dyDescent="0.2">
      <c r="A1273" s="126" t="s">
        <v>132</v>
      </c>
      <c r="B1273" s="113" t="s">
        <v>67</v>
      </c>
      <c r="C1273" s="124">
        <f>SUMIFS('Rozpočet projektu'!$G$10:$G$4986,'Rozpočet projektu'!$I$10:$I$4986,$A1273&amp;"*",'Rozpočet projektu'!$C$10:$C$4986,$B1273)</f>
        <v>0</v>
      </c>
      <c r="D1273" s="124" t="str">
        <f t="shared" si="39"/>
        <v/>
      </c>
      <c r="E1273" s="124" t="str">
        <f t="shared" si="40"/>
        <v/>
      </c>
      <c r="F1273" s="119"/>
      <c r="G1273" s="119"/>
      <c r="H1273" s="119"/>
      <c r="I1273" s="119"/>
    </row>
    <row r="1274" spans="1:9" ht="38.25" hidden="1" x14ac:dyDescent="0.2">
      <c r="A1274" s="126" t="s">
        <v>132</v>
      </c>
      <c r="B1274" s="113" t="s">
        <v>68</v>
      </c>
      <c r="C1274" s="124">
        <f>SUMIFS('Rozpočet projektu'!$G$10:$G$4986,'Rozpočet projektu'!$I$10:$I$4986,$A1274&amp;"*",'Rozpočet projektu'!$C$10:$C$4986,$B1274)</f>
        <v>0</v>
      </c>
      <c r="D1274" s="124" t="str">
        <f t="shared" si="39"/>
        <v/>
      </c>
      <c r="E1274" s="124" t="str">
        <f t="shared" si="40"/>
        <v/>
      </c>
      <c r="F1274" s="119"/>
      <c r="G1274" s="119"/>
      <c r="H1274" s="119"/>
      <c r="I1274" s="119"/>
    </row>
    <row r="1275" spans="1:9" hidden="1" x14ac:dyDescent="0.2">
      <c r="A1275" s="126" t="s">
        <v>133</v>
      </c>
      <c r="B1275" s="113" t="s">
        <v>43</v>
      </c>
      <c r="C1275" s="124">
        <f>SUMIFS('Rozpočet projektu'!$G$10:$G$4986,'Rozpočet projektu'!$I$10:$I$4986,$A1275&amp;"*",'Rozpočet projektu'!$C$10:$C$4986,$B1275)</f>
        <v>0</v>
      </c>
      <c r="D1275" s="124" t="str">
        <f t="shared" si="39"/>
        <v/>
      </c>
      <c r="E1275" s="124" t="str">
        <f t="shared" si="40"/>
        <v/>
      </c>
      <c r="F1275" s="119"/>
      <c r="G1275" s="119"/>
      <c r="H1275" s="119"/>
      <c r="I1275" s="119"/>
    </row>
    <row r="1276" spans="1:9" ht="25.5" hidden="1" x14ac:dyDescent="0.2">
      <c r="A1276" s="126" t="s">
        <v>133</v>
      </c>
      <c r="B1276" s="113" t="s">
        <v>44</v>
      </c>
      <c r="C1276" s="124">
        <f>SUMIFS('Rozpočet projektu'!$G$10:$G$4986,'Rozpočet projektu'!$I$10:$I$4986,$A1276&amp;"*",'Rozpočet projektu'!$C$10:$C$4986,$B1276)</f>
        <v>0</v>
      </c>
      <c r="D1276" s="124" t="str">
        <f t="shared" si="39"/>
        <v/>
      </c>
      <c r="E1276" s="124" t="str">
        <f t="shared" si="40"/>
        <v/>
      </c>
      <c r="F1276" s="119"/>
      <c r="G1276" s="119"/>
      <c r="H1276" s="119"/>
      <c r="I1276" s="119"/>
    </row>
    <row r="1277" spans="1:9" ht="38.25" hidden="1" x14ac:dyDescent="0.2">
      <c r="A1277" s="126" t="s">
        <v>133</v>
      </c>
      <c r="B1277" s="113" t="s">
        <v>45</v>
      </c>
      <c r="C1277" s="124">
        <f>SUMIFS('Rozpočet projektu'!$G$10:$G$4986,'Rozpočet projektu'!$I$10:$I$4986,$A1277&amp;"*",'Rozpočet projektu'!$C$10:$C$4986,$B1277)</f>
        <v>0</v>
      </c>
      <c r="D1277" s="124" t="str">
        <f t="shared" si="39"/>
        <v/>
      </c>
      <c r="E1277" s="124" t="str">
        <f t="shared" si="40"/>
        <v/>
      </c>
      <c r="F1277" s="119"/>
      <c r="G1277" s="119"/>
      <c r="H1277" s="119"/>
      <c r="I1277" s="119"/>
    </row>
    <row r="1278" spans="1:9" hidden="1" x14ac:dyDescent="0.2">
      <c r="A1278" s="126" t="s">
        <v>133</v>
      </c>
      <c r="B1278" s="113" t="s">
        <v>46</v>
      </c>
      <c r="C1278" s="124">
        <f>SUMIFS('Rozpočet projektu'!$G$10:$G$4986,'Rozpočet projektu'!$I$10:$I$4986,$A1278&amp;"*",'Rozpočet projektu'!$C$10:$C$4986,$B1278)</f>
        <v>0</v>
      </c>
      <c r="D1278" s="124" t="str">
        <f t="shared" si="39"/>
        <v/>
      </c>
      <c r="E1278" s="124" t="str">
        <f t="shared" si="40"/>
        <v/>
      </c>
      <c r="F1278" s="119"/>
      <c r="G1278" s="119"/>
      <c r="H1278" s="119"/>
      <c r="I1278" s="119"/>
    </row>
    <row r="1279" spans="1:9" ht="51" hidden="1" x14ac:dyDescent="0.2">
      <c r="A1279" s="126" t="s">
        <v>133</v>
      </c>
      <c r="B1279" s="113" t="s">
        <v>47</v>
      </c>
      <c r="C1279" s="124">
        <f>SUMIFS('Rozpočet projektu'!$G$10:$G$4986,'Rozpočet projektu'!$I$10:$I$4986,$A1279&amp;"*",'Rozpočet projektu'!$C$10:$C$4986,$B1279)</f>
        <v>0</v>
      </c>
      <c r="D1279" s="124" t="str">
        <f t="shared" si="39"/>
        <v/>
      </c>
      <c r="E1279" s="124" t="str">
        <f t="shared" si="40"/>
        <v/>
      </c>
      <c r="F1279" s="119"/>
      <c r="G1279" s="119"/>
      <c r="H1279" s="119"/>
      <c r="I1279" s="119"/>
    </row>
    <row r="1280" spans="1:9" ht="25.5" hidden="1" x14ac:dyDescent="0.2">
      <c r="A1280" s="126" t="s">
        <v>133</v>
      </c>
      <c r="B1280" s="113" t="s">
        <v>48</v>
      </c>
      <c r="C1280" s="124">
        <f>SUMIFS('Rozpočet projektu'!$G$10:$G$4986,'Rozpočet projektu'!$I$10:$I$4986,$A1280&amp;"*",'Rozpočet projektu'!$C$10:$C$4986,$B1280)</f>
        <v>0</v>
      </c>
      <c r="D1280" s="124" t="str">
        <f t="shared" si="39"/>
        <v/>
      </c>
      <c r="E1280" s="124" t="str">
        <f t="shared" si="40"/>
        <v/>
      </c>
      <c r="F1280" s="119"/>
      <c r="G1280" s="119"/>
      <c r="H1280" s="119"/>
      <c r="I1280" s="119"/>
    </row>
    <row r="1281" spans="1:9" hidden="1" x14ac:dyDescent="0.2">
      <c r="A1281" s="126" t="s">
        <v>133</v>
      </c>
      <c r="B1281" s="113" t="s">
        <v>49</v>
      </c>
      <c r="C1281" s="124">
        <f>SUMIFS('Rozpočet projektu'!$G$10:$G$4986,'Rozpočet projektu'!$I$10:$I$4986,$A1281&amp;"*",'Rozpočet projektu'!$C$10:$C$4986,$B1281)</f>
        <v>0</v>
      </c>
      <c r="D1281" s="124" t="str">
        <f t="shared" si="39"/>
        <v/>
      </c>
      <c r="E1281" s="124" t="str">
        <f t="shared" si="40"/>
        <v/>
      </c>
      <c r="F1281" s="119"/>
      <c r="G1281" s="119"/>
      <c r="H1281" s="119"/>
      <c r="I1281" s="119"/>
    </row>
    <row r="1282" spans="1:9" ht="38.25" hidden="1" x14ac:dyDescent="0.2">
      <c r="A1282" s="126" t="s">
        <v>133</v>
      </c>
      <c r="B1282" s="113" t="s">
        <v>50</v>
      </c>
      <c r="C1282" s="124">
        <f>SUMIFS('Rozpočet projektu'!$G$10:$G$4986,'Rozpočet projektu'!$I$10:$I$4986,$A1282&amp;"*",'Rozpočet projektu'!$C$10:$C$4986,$B1282)</f>
        <v>0</v>
      </c>
      <c r="D1282" s="124" t="str">
        <f t="shared" si="39"/>
        <v/>
      </c>
      <c r="E1282" s="124" t="str">
        <f t="shared" si="40"/>
        <v/>
      </c>
      <c r="F1282" s="119"/>
      <c r="G1282" s="119"/>
      <c r="H1282" s="119"/>
      <c r="I1282" s="119"/>
    </row>
    <row r="1283" spans="1:9" hidden="1" x14ac:dyDescent="0.2">
      <c r="A1283" s="126" t="s">
        <v>133</v>
      </c>
      <c r="B1283" s="113" t="s">
        <v>51</v>
      </c>
      <c r="C1283" s="124">
        <f>SUMIFS('Rozpočet projektu'!$G$10:$G$4986,'Rozpočet projektu'!$I$10:$I$4986,$A1283&amp;"*",'Rozpočet projektu'!$C$10:$C$4986,$B1283)</f>
        <v>0</v>
      </c>
      <c r="D1283" s="124" t="str">
        <f t="shared" si="39"/>
        <v/>
      </c>
      <c r="E1283" s="124" t="str">
        <f t="shared" si="40"/>
        <v/>
      </c>
      <c r="F1283" s="119"/>
      <c r="G1283" s="119"/>
      <c r="H1283" s="119"/>
      <c r="I1283" s="119"/>
    </row>
    <row r="1284" spans="1:9" ht="38.25" hidden="1" x14ac:dyDescent="0.2">
      <c r="A1284" s="126" t="s">
        <v>133</v>
      </c>
      <c r="B1284" s="113" t="s">
        <v>52</v>
      </c>
      <c r="C1284" s="124">
        <f>SUMIFS('Rozpočet projektu'!$G$10:$G$4986,'Rozpočet projektu'!$I$10:$I$4986,$A1284&amp;"*",'Rozpočet projektu'!$C$10:$C$4986,$B1284)</f>
        <v>0</v>
      </c>
      <c r="D1284" s="124" t="str">
        <f t="shared" si="39"/>
        <v/>
      </c>
      <c r="E1284" s="124" t="str">
        <f t="shared" si="40"/>
        <v/>
      </c>
      <c r="F1284" s="119"/>
      <c r="G1284" s="119"/>
      <c r="H1284" s="119"/>
      <c r="I1284" s="119"/>
    </row>
    <row r="1285" spans="1:9" ht="25.5" hidden="1" x14ac:dyDescent="0.2">
      <c r="A1285" s="126" t="s">
        <v>133</v>
      </c>
      <c r="B1285" s="113" t="s">
        <v>53</v>
      </c>
      <c r="C1285" s="124">
        <f>SUMIFS('Rozpočet projektu'!$G$10:$G$4986,'Rozpočet projektu'!$I$10:$I$4986,$A1285&amp;"*",'Rozpočet projektu'!$C$10:$C$4986,$B1285)</f>
        <v>0</v>
      </c>
      <c r="D1285" s="124" t="str">
        <f t="shared" si="39"/>
        <v/>
      </c>
      <c r="E1285" s="124" t="str">
        <f t="shared" si="40"/>
        <v/>
      </c>
      <c r="F1285" s="119"/>
      <c r="G1285" s="119"/>
      <c r="H1285" s="119"/>
      <c r="I1285" s="119"/>
    </row>
    <row r="1286" spans="1:9" ht="51" hidden="1" x14ac:dyDescent="0.2">
      <c r="A1286" s="126" t="s">
        <v>133</v>
      </c>
      <c r="B1286" s="113" t="s">
        <v>54</v>
      </c>
      <c r="C1286" s="124">
        <f>SUMIFS('Rozpočet projektu'!$G$10:$G$4986,'Rozpočet projektu'!$I$10:$I$4986,$A1286&amp;"*",'Rozpočet projektu'!$C$10:$C$4986,$B1286)</f>
        <v>0</v>
      </c>
      <c r="D1286" s="124" t="str">
        <f t="shared" ref="D1286:D1349" si="41">IFERROR(IF(IF(ROUND($D$2*C1286,2)&gt;($D$2*C1286),ROUND($D$2*C1286,2)-ROUNDUP(ROUND($D$2*C1286,2)-($D$2*C1286),2),ROUND($D$2*C1286,2))&gt;0,IF(ROUND($D$2*C1286,2)&gt;($D$2*C1286),ROUND($D$2*C1286,2)-ROUNDUP(ROUND($D$2*C1286,2)-($D$2*C1286),2),ROUND($D$2*C1286,2)),""),"")</f>
        <v/>
      </c>
      <c r="E1286" s="124" t="str">
        <f t="shared" si="40"/>
        <v/>
      </c>
      <c r="F1286" s="119"/>
      <c r="G1286" s="119"/>
      <c r="H1286" s="119"/>
      <c r="I1286" s="119"/>
    </row>
    <row r="1287" spans="1:9" ht="25.5" hidden="1" x14ac:dyDescent="0.2">
      <c r="A1287" s="126" t="s">
        <v>133</v>
      </c>
      <c r="B1287" s="113" t="s">
        <v>55</v>
      </c>
      <c r="C1287" s="124">
        <f>SUMIFS('Rozpočet projektu'!$G$10:$G$4986,'Rozpočet projektu'!$I$10:$I$4986,$A1287&amp;"*",'Rozpočet projektu'!$C$10:$C$4986,$B1287)</f>
        <v>0</v>
      </c>
      <c r="D1287" s="124" t="str">
        <f t="shared" si="41"/>
        <v/>
      </c>
      <c r="E1287" s="124" t="str">
        <f t="shared" ref="E1287:E1350" si="42">IFERROR(C1287-D1287,"")</f>
        <v/>
      </c>
      <c r="F1287" s="119"/>
      <c r="G1287" s="119"/>
      <c r="H1287" s="119"/>
      <c r="I1287" s="119"/>
    </row>
    <row r="1288" spans="1:9" ht="25.5" hidden="1" x14ac:dyDescent="0.2">
      <c r="A1288" s="126" t="s">
        <v>133</v>
      </c>
      <c r="B1288" s="113" t="s">
        <v>56</v>
      </c>
      <c r="C1288" s="124">
        <f>SUMIFS('Rozpočet projektu'!$G$10:$G$4986,'Rozpočet projektu'!$I$10:$I$4986,$A1288&amp;"*",'Rozpočet projektu'!$C$10:$C$4986,$B1288)</f>
        <v>0</v>
      </c>
      <c r="D1288" s="124" t="str">
        <f t="shared" si="41"/>
        <v/>
      </c>
      <c r="E1288" s="124" t="str">
        <f t="shared" si="42"/>
        <v/>
      </c>
      <c r="F1288" s="119"/>
      <c r="G1288" s="119"/>
      <c r="H1288" s="119"/>
      <c r="I1288" s="119"/>
    </row>
    <row r="1289" spans="1:9" hidden="1" x14ac:dyDescent="0.2">
      <c r="A1289" s="126" t="s">
        <v>133</v>
      </c>
      <c r="B1289" s="113" t="s">
        <v>57</v>
      </c>
      <c r="C1289" s="124">
        <f>SUMIFS('Rozpočet projektu'!$G$10:$G$4986,'Rozpočet projektu'!$I$10:$I$4986,$A1289&amp;"*",'Rozpočet projektu'!$C$10:$C$4986,$B1289)</f>
        <v>0</v>
      </c>
      <c r="D1289" s="124" t="str">
        <f t="shared" si="41"/>
        <v/>
      </c>
      <c r="E1289" s="124" t="str">
        <f t="shared" si="42"/>
        <v/>
      </c>
      <c r="F1289" s="119"/>
      <c r="G1289" s="119"/>
      <c r="H1289" s="119"/>
      <c r="I1289" s="119"/>
    </row>
    <row r="1290" spans="1:9" ht="25.5" hidden="1" x14ac:dyDescent="0.2">
      <c r="A1290" s="126" t="s">
        <v>133</v>
      </c>
      <c r="B1290" s="113" t="s">
        <v>58</v>
      </c>
      <c r="C1290" s="124">
        <f>SUMIFS('Rozpočet projektu'!$G$10:$G$4986,'Rozpočet projektu'!$I$10:$I$4986,$A1290&amp;"*",'Rozpočet projektu'!$C$10:$C$4986,$B1290)</f>
        <v>0</v>
      </c>
      <c r="D1290" s="124" t="str">
        <f t="shared" si="41"/>
        <v/>
      </c>
      <c r="E1290" s="124" t="str">
        <f t="shared" si="42"/>
        <v/>
      </c>
      <c r="F1290" s="119"/>
      <c r="G1290" s="119"/>
      <c r="H1290" s="119"/>
      <c r="I1290" s="119"/>
    </row>
    <row r="1291" spans="1:9" ht="25.5" hidden="1" x14ac:dyDescent="0.2">
      <c r="A1291" s="126" t="s">
        <v>133</v>
      </c>
      <c r="B1291" s="113" t="s">
        <v>59</v>
      </c>
      <c r="C1291" s="124">
        <f>SUMIFS('Rozpočet projektu'!$G$10:$G$4986,'Rozpočet projektu'!$I$10:$I$4986,$A1291&amp;"*",'Rozpočet projektu'!$C$10:$C$4986,$B1291)</f>
        <v>0</v>
      </c>
      <c r="D1291" s="124" t="str">
        <f t="shared" si="41"/>
        <v/>
      </c>
      <c r="E1291" s="124" t="str">
        <f t="shared" si="42"/>
        <v/>
      </c>
      <c r="F1291" s="119"/>
      <c r="G1291" s="119"/>
      <c r="H1291" s="119"/>
      <c r="I1291" s="119"/>
    </row>
    <row r="1292" spans="1:9" hidden="1" x14ac:dyDescent="0.2">
      <c r="A1292" s="126" t="s">
        <v>133</v>
      </c>
      <c r="B1292" s="113" t="s">
        <v>60</v>
      </c>
      <c r="C1292" s="124">
        <f>SUMIFS('Rozpočet projektu'!$G$10:$G$4986,'Rozpočet projektu'!$I$10:$I$4986,$A1292&amp;"*",'Rozpočet projektu'!$C$10:$C$4986,$B1292)</f>
        <v>0</v>
      </c>
      <c r="D1292" s="124" t="str">
        <f t="shared" si="41"/>
        <v/>
      </c>
      <c r="E1292" s="124" t="str">
        <f t="shared" si="42"/>
        <v/>
      </c>
      <c r="F1292" s="119"/>
      <c r="G1292" s="119"/>
      <c r="H1292" s="119"/>
      <c r="I1292" s="119"/>
    </row>
    <row r="1293" spans="1:9" ht="25.5" hidden="1" x14ac:dyDescent="0.2">
      <c r="A1293" s="126" t="s">
        <v>133</v>
      </c>
      <c r="B1293" s="113" t="s">
        <v>61</v>
      </c>
      <c r="C1293" s="124">
        <f>SUMIFS('Rozpočet projektu'!$G$10:$G$4986,'Rozpočet projektu'!$I$10:$I$4986,$A1293&amp;"*",'Rozpočet projektu'!$C$10:$C$4986,$B1293)</f>
        <v>0</v>
      </c>
      <c r="D1293" s="124" t="str">
        <f t="shared" si="41"/>
        <v/>
      </c>
      <c r="E1293" s="124" t="str">
        <f t="shared" si="42"/>
        <v/>
      </c>
      <c r="F1293" s="119"/>
      <c r="G1293" s="119"/>
      <c r="H1293" s="119"/>
      <c r="I1293" s="119"/>
    </row>
    <row r="1294" spans="1:9" ht="76.5" hidden="1" x14ac:dyDescent="0.2">
      <c r="A1294" s="126" t="s">
        <v>133</v>
      </c>
      <c r="B1294" s="113" t="s">
        <v>62</v>
      </c>
      <c r="C1294" s="124">
        <f>SUMIFS('Rozpočet projektu'!$G$10:$G$4986,'Rozpočet projektu'!$I$10:$I$4986,$A1294&amp;"*",'Rozpočet projektu'!$C$10:$C$4986,$B1294)</f>
        <v>0</v>
      </c>
      <c r="D1294" s="124" t="str">
        <f t="shared" si="41"/>
        <v/>
      </c>
      <c r="E1294" s="124" t="str">
        <f t="shared" si="42"/>
        <v/>
      </c>
      <c r="F1294" s="119"/>
      <c r="G1294" s="119"/>
      <c r="H1294" s="119"/>
      <c r="I1294" s="119"/>
    </row>
    <row r="1295" spans="1:9" ht="102" hidden="1" x14ac:dyDescent="0.2">
      <c r="A1295" s="126" t="s">
        <v>133</v>
      </c>
      <c r="B1295" s="113" t="s">
        <v>63</v>
      </c>
      <c r="C1295" s="124">
        <f>SUMIFS('Rozpočet projektu'!$G$10:$G$4986,'Rozpočet projektu'!$I$10:$I$4986,$A1295&amp;"*",'Rozpočet projektu'!$C$10:$C$4986,$B1295)</f>
        <v>0</v>
      </c>
      <c r="D1295" s="124" t="str">
        <f t="shared" si="41"/>
        <v/>
      </c>
      <c r="E1295" s="124" t="str">
        <f t="shared" si="42"/>
        <v/>
      </c>
      <c r="F1295" s="119"/>
      <c r="G1295" s="119"/>
      <c r="H1295" s="119"/>
      <c r="I1295" s="119"/>
    </row>
    <row r="1296" spans="1:9" ht="76.5" hidden="1" x14ac:dyDescent="0.2">
      <c r="A1296" s="126" t="s">
        <v>133</v>
      </c>
      <c r="B1296" s="113" t="s">
        <v>162</v>
      </c>
      <c r="C1296" s="124">
        <f>SUMIFS('Rozpočet projektu'!$G$10:$G$4986,'Rozpočet projektu'!$I$10:$I$4986,$A1296&amp;"*",'Rozpočet projektu'!$C$10:$C$4986,$B1296)</f>
        <v>0</v>
      </c>
      <c r="D1296" s="124" t="str">
        <f t="shared" si="41"/>
        <v/>
      </c>
      <c r="E1296" s="124" t="str">
        <f t="shared" si="42"/>
        <v/>
      </c>
      <c r="F1296" s="119"/>
      <c r="G1296" s="119"/>
      <c r="H1296" s="119"/>
      <c r="I1296" s="119"/>
    </row>
    <row r="1297" spans="1:9" ht="63.75" hidden="1" x14ac:dyDescent="0.2">
      <c r="A1297" s="126" t="s">
        <v>133</v>
      </c>
      <c r="B1297" s="113" t="s">
        <v>64</v>
      </c>
      <c r="C1297" s="124">
        <f>SUMIFS('Rozpočet projektu'!$G$10:$G$4986,'Rozpočet projektu'!$I$10:$I$4986,$A1297&amp;"*",'Rozpočet projektu'!$C$10:$C$4986,$B1297)</f>
        <v>0</v>
      </c>
      <c r="D1297" s="124" t="str">
        <f t="shared" si="41"/>
        <v/>
      </c>
      <c r="E1297" s="124" t="str">
        <f t="shared" si="42"/>
        <v/>
      </c>
      <c r="F1297" s="119"/>
      <c r="G1297" s="119"/>
      <c r="H1297" s="119"/>
      <c r="I1297" s="119"/>
    </row>
    <row r="1298" spans="1:9" ht="38.25" hidden="1" x14ac:dyDescent="0.2">
      <c r="A1298" s="126" t="s">
        <v>133</v>
      </c>
      <c r="B1298" s="113" t="s">
        <v>65</v>
      </c>
      <c r="C1298" s="124">
        <f>SUMIFS('Rozpočet projektu'!$G$10:$G$4986,'Rozpočet projektu'!$I$10:$I$4986,$A1298&amp;"*",'Rozpočet projektu'!$C$10:$C$4986,$B1298)</f>
        <v>0</v>
      </c>
      <c r="D1298" s="124" t="str">
        <f t="shared" si="41"/>
        <v/>
      </c>
      <c r="E1298" s="124" t="str">
        <f t="shared" si="42"/>
        <v/>
      </c>
      <c r="F1298" s="119"/>
      <c r="G1298" s="119"/>
      <c r="H1298" s="119"/>
      <c r="I1298" s="119"/>
    </row>
    <row r="1299" spans="1:9" ht="25.5" hidden="1" x14ac:dyDescent="0.2">
      <c r="A1299" s="126" t="s">
        <v>133</v>
      </c>
      <c r="B1299" s="113" t="s">
        <v>66</v>
      </c>
      <c r="C1299" s="124">
        <f>SUMIFS('Rozpočet projektu'!$G$10:$G$4986,'Rozpočet projektu'!$I$10:$I$4986,$A1299&amp;"*",'Rozpočet projektu'!$C$10:$C$4986,$B1299)</f>
        <v>0</v>
      </c>
      <c r="D1299" s="124" t="str">
        <f t="shared" si="41"/>
        <v/>
      </c>
      <c r="E1299" s="124" t="str">
        <f t="shared" si="42"/>
        <v/>
      </c>
      <c r="F1299" s="119"/>
      <c r="G1299" s="119"/>
      <c r="H1299" s="119"/>
      <c r="I1299" s="119"/>
    </row>
    <row r="1300" spans="1:9" ht="25.5" hidden="1" x14ac:dyDescent="0.2">
      <c r="A1300" s="126" t="s">
        <v>133</v>
      </c>
      <c r="B1300" s="113" t="s">
        <v>67</v>
      </c>
      <c r="C1300" s="124">
        <f>SUMIFS('Rozpočet projektu'!$G$10:$G$4986,'Rozpočet projektu'!$I$10:$I$4986,$A1300&amp;"*",'Rozpočet projektu'!$C$10:$C$4986,$B1300)</f>
        <v>0</v>
      </c>
      <c r="D1300" s="124" t="str">
        <f t="shared" si="41"/>
        <v/>
      </c>
      <c r="E1300" s="124" t="str">
        <f t="shared" si="42"/>
        <v/>
      </c>
      <c r="F1300" s="119"/>
      <c r="G1300" s="119"/>
      <c r="H1300" s="119"/>
      <c r="I1300" s="119"/>
    </row>
    <row r="1301" spans="1:9" ht="38.25" hidden="1" x14ac:dyDescent="0.2">
      <c r="A1301" s="126" t="s">
        <v>133</v>
      </c>
      <c r="B1301" s="113" t="s">
        <v>68</v>
      </c>
      <c r="C1301" s="124">
        <f>SUMIFS('Rozpočet projektu'!$G$10:$G$4986,'Rozpočet projektu'!$I$10:$I$4986,$A1301&amp;"*",'Rozpočet projektu'!$C$10:$C$4986,$B1301)</f>
        <v>0</v>
      </c>
      <c r="D1301" s="124" t="str">
        <f t="shared" si="41"/>
        <v/>
      </c>
      <c r="E1301" s="124" t="str">
        <f t="shared" si="42"/>
        <v/>
      </c>
      <c r="F1301" s="119"/>
      <c r="G1301" s="119"/>
      <c r="H1301" s="119"/>
      <c r="I1301" s="119"/>
    </row>
    <row r="1302" spans="1:9" hidden="1" x14ac:dyDescent="0.2">
      <c r="A1302" s="126" t="s">
        <v>134</v>
      </c>
      <c r="B1302" s="113" t="s">
        <v>43</v>
      </c>
      <c r="C1302" s="124">
        <f>SUMIFS('Rozpočet projektu'!$G$10:$G$4986,'Rozpočet projektu'!$I$10:$I$4986,$A1302&amp;"*",'Rozpočet projektu'!$C$10:$C$4986,$B1302)</f>
        <v>0</v>
      </c>
      <c r="D1302" s="124" t="str">
        <f t="shared" si="41"/>
        <v/>
      </c>
      <c r="E1302" s="124" t="str">
        <f t="shared" si="42"/>
        <v/>
      </c>
      <c r="F1302" s="119"/>
      <c r="G1302" s="119"/>
      <c r="H1302" s="119"/>
      <c r="I1302" s="119"/>
    </row>
    <row r="1303" spans="1:9" ht="25.5" hidden="1" x14ac:dyDescent="0.2">
      <c r="A1303" s="126" t="s">
        <v>134</v>
      </c>
      <c r="B1303" s="113" t="s">
        <v>44</v>
      </c>
      <c r="C1303" s="124">
        <f>SUMIFS('Rozpočet projektu'!$G$10:$G$4986,'Rozpočet projektu'!$I$10:$I$4986,$A1303&amp;"*",'Rozpočet projektu'!$C$10:$C$4986,$B1303)</f>
        <v>0</v>
      </c>
      <c r="D1303" s="124" t="str">
        <f t="shared" si="41"/>
        <v/>
      </c>
      <c r="E1303" s="124" t="str">
        <f t="shared" si="42"/>
        <v/>
      </c>
      <c r="F1303" s="119"/>
      <c r="G1303" s="119"/>
      <c r="H1303" s="119"/>
      <c r="I1303" s="119"/>
    </row>
    <row r="1304" spans="1:9" ht="38.25" hidden="1" x14ac:dyDescent="0.2">
      <c r="A1304" s="126" t="s">
        <v>134</v>
      </c>
      <c r="B1304" s="113" t="s">
        <v>45</v>
      </c>
      <c r="C1304" s="124">
        <f>SUMIFS('Rozpočet projektu'!$G$10:$G$4986,'Rozpočet projektu'!$I$10:$I$4986,$A1304&amp;"*",'Rozpočet projektu'!$C$10:$C$4986,$B1304)</f>
        <v>0</v>
      </c>
      <c r="D1304" s="124" t="str">
        <f t="shared" si="41"/>
        <v/>
      </c>
      <c r="E1304" s="124" t="str">
        <f t="shared" si="42"/>
        <v/>
      </c>
      <c r="F1304" s="119"/>
      <c r="G1304" s="119"/>
      <c r="H1304" s="119"/>
      <c r="I1304" s="119"/>
    </row>
    <row r="1305" spans="1:9" hidden="1" x14ac:dyDescent="0.2">
      <c r="A1305" s="126" t="s">
        <v>134</v>
      </c>
      <c r="B1305" s="113" t="s">
        <v>46</v>
      </c>
      <c r="C1305" s="124">
        <f>SUMIFS('Rozpočet projektu'!$G$10:$G$4986,'Rozpočet projektu'!$I$10:$I$4986,$A1305&amp;"*",'Rozpočet projektu'!$C$10:$C$4986,$B1305)</f>
        <v>0</v>
      </c>
      <c r="D1305" s="124" t="str">
        <f t="shared" si="41"/>
        <v/>
      </c>
      <c r="E1305" s="124" t="str">
        <f t="shared" si="42"/>
        <v/>
      </c>
      <c r="F1305" s="119"/>
      <c r="G1305" s="119"/>
      <c r="H1305" s="119"/>
      <c r="I1305" s="119"/>
    </row>
    <row r="1306" spans="1:9" ht="51" hidden="1" x14ac:dyDescent="0.2">
      <c r="A1306" s="126" t="s">
        <v>134</v>
      </c>
      <c r="B1306" s="113" t="s">
        <v>47</v>
      </c>
      <c r="C1306" s="124">
        <f>SUMIFS('Rozpočet projektu'!$G$10:$G$4986,'Rozpočet projektu'!$I$10:$I$4986,$A1306&amp;"*",'Rozpočet projektu'!$C$10:$C$4986,$B1306)</f>
        <v>0</v>
      </c>
      <c r="D1306" s="124" t="str">
        <f t="shared" si="41"/>
        <v/>
      </c>
      <c r="E1306" s="124" t="str">
        <f t="shared" si="42"/>
        <v/>
      </c>
      <c r="F1306" s="119"/>
      <c r="G1306" s="119"/>
      <c r="H1306" s="119"/>
      <c r="I1306" s="119"/>
    </row>
    <row r="1307" spans="1:9" ht="25.5" hidden="1" x14ac:dyDescent="0.2">
      <c r="A1307" s="126" t="s">
        <v>134</v>
      </c>
      <c r="B1307" s="113" t="s">
        <v>48</v>
      </c>
      <c r="C1307" s="124">
        <f>SUMIFS('Rozpočet projektu'!$G$10:$G$4986,'Rozpočet projektu'!$I$10:$I$4986,$A1307&amp;"*",'Rozpočet projektu'!$C$10:$C$4986,$B1307)</f>
        <v>0</v>
      </c>
      <c r="D1307" s="124" t="str">
        <f t="shared" si="41"/>
        <v/>
      </c>
      <c r="E1307" s="124" t="str">
        <f t="shared" si="42"/>
        <v/>
      </c>
      <c r="F1307" s="119"/>
      <c r="G1307" s="119"/>
      <c r="H1307" s="119"/>
      <c r="I1307" s="119"/>
    </row>
    <row r="1308" spans="1:9" hidden="1" x14ac:dyDescent="0.2">
      <c r="A1308" s="126" t="s">
        <v>134</v>
      </c>
      <c r="B1308" s="113" t="s">
        <v>49</v>
      </c>
      <c r="C1308" s="124">
        <f>SUMIFS('Rozpočet projektu'!$G$10:$G$4986,'Rozpočet projektu'!$I$10:$I$4986,$A1308&amp;"*",'Rozpočet projektu'!$C$10:$C$4986,$B1308)</f>
        <v>0</v>
      </c>
      <c r="D1308" s="124" t="str">
        <f t="shared" si="41"/>
        <v/>
      </c>
      <c r="E1308" s="124" t="str">
        <f t="shared" si="42"/>
        <v/>
      </c>
      <c r="F1308" s="119"/>
      <c r="G1308" s="119"/>
      <c r="H1308" s="119"/>
      <c r="I1308" s="119"/>
    </row>
    <row r="1309" spans="1:9" ht="38.25" hidden="1" x14ac:dyDescent="0.2">
      <c r="A1309" s="126" t="s">
        <v>134</v>
      </c>
      <c r="B1309" s="113" t="s">
        <v>50</v>
      </c>
      <c r="C1309" s="124">
        <f>SUMIFS('Rozpočet projektu'!$G$10:$G$4986,'Rozpočet projektu'!$I$10:$I$4986,$A1309&amp;"*",'Rozpočet projektu'!$C$10:$C$4986,$B1309)</f>
        <v>0</v>
      </c>
      <c r="D1309" s="124" t="str">
        <f t="shared" si="41"/>
        <v/>
      </c>
      <c r="E1309" s="124" t="str">
        <f t="shared" si="42"/>
        <v/>
      </c>
      <c r="F1309" s="119"/>
      <c r="G1309" s="119"/>
      <c r="H1309" s="119"/>
      <c r="I1309" s="119"/>
    </row>
    <row r="1310" spans="1:9" hidden="1" x14ac:dyDescent="0.2">
      <c r="A1310" s="126" t="s">
        <v>134</v>
      </c>
      <c r="B1310" s="113" t="s">
        <v>51</v>
      </c>
      <c r="C1310" s="124">
        <f>SUMIFS('Rozpočet projektu'!$G$10:$G$4986,'Rozpočet projektu'!$I$10:$I$4986,$A1310&amp;"*",'Rozpočet projektu'!$C$10:$C$4986,$B1310)</f>
        <v>0</v>
      </c>
      <c r="D1310" s="124" t="str">
        <f t="shared" si="41"/>
        <v/>
      </c>
      <c r="E1310" s="124" t="str">
        <f t="shared" si="42"/>
        <v/>
      </c>
      <c r="F1310" s="119"/>
      <c r="G1310" s="119"/>
      <c r="H1310" s="119"/>
      <c r="I1310" s="119"/>
    </row>
    <row r="1311" spans="1:9" ht="38.25" hidden="1" x14ac:dyDescent="0.2">
      <c r="A1311" s="126" t="s">
        <v>134</v>
      </c>
      <c r="B1311" s="113" t="s">
        <v>52</v>
      </c>
      <c r="C1311" s="124">
        <f>SUMIFS('Rozpočet projektu'!$G$10:$G$4986,'Rozpočet projektu'!$I$10:$I$4986,$A1311&amp;"*",'Rozpočet projektu'!$C$10:$C$4986,$B1311)</f>
        <v>0</v>
      </c>
      <c r="D1311" s="124" t="str">
        <f t="shared" si="41"/>
        <v/>
      </c>
      <c r="E1311" s="124" t="str">
        <f t="shared" si="42"/>
        <v/>
      </c>
      <c r="F1311" s="119"/>
      <c r="G1311" s="119"/>
      <c r="H1311" s="119"/>
      <c r="I1311" s="119"/>
    </row>
    <row r="1312" spans="1:9" ht="25.5" hidden="1" x14ac:dyDescent="0.2">
      <c r="A1312" s="126" t="s">
        <v>134</v>
      </c>
      <c r="B1312" s="113" t="s">
        <v>53</v>
      </c>
      <c r="C1312" s="124">
        <f>SUMIFS('Rozpočet projektu'!$G$10:$G$4986,'Rozpočet projektu'!$I$10:$I$4986,$A1312&amp;"*",'Rozpočet projektu'!$C$10:$C$4986,$B1312)</f>
        <v>0</v>
      </c>
      <c r="D1312" s="124" t="str">
        <f t="shared" si="41"/>
        <v/>
      </c>
      <c r="E1312" s="124" t="str">
        <f t="shared" si="42"/>
        <v/>
      </c>
      <c r="F1312" s="119"/>
      <c r="G1312" s="119"/>
      <c r="H1312" s="119"/>
      <c r="I1312" s="119"/>
    </row>
    <row r="1313" spans="1:9" ht="51" hidden="1" x14ac:dyDescent="0.2">
      <c r="A1313" s="126" t="s">
        <v>134</v>
      </c>
      <c r="B1313" s="113" t="s">
        <v>54</v>
      </c>
      <c r="C1313" s="124">
        <f>SUMIFS('Rozpočet projektu'!$G$10:$G$4986,'Rozpočet projektu'!$I$10:$I$4986,$A1313&amp;"*",'Rozpočet projektu'!$C$10:$C$4986,$B1313)</f>
        <v>0</v>
      </c>
      <c r="D1313" s="124" t="str">
        <f t="shared" si="41"/>
        <v/>
      </c>
      <c r="E1313" s="124" t="str">
        <f t="shared" si="42"/>
        <v/>
      </c>
      <c r="F1313" s="119"/>
      <c r="G1313" s="119"/>
      <c r="H1313" s="119"/>
      <c r="I1313" s="119"/>
    </row>
    <row r="1314" spans="1:9" ht="25.5" hidden="1" x14ac:dyDescent="0.2">
      <c r="A1314" s="126" t="s">
        <v>134</v>
      </c>
      <c r="B1314" s="113" t="s">
        <v>55</v>
      </c>
      <c r="C1314" s="124">
        <f>SUMIFS('Rozpočet projektu'!$G$10:$G$4986,'Rozpočet projektu'!$I$10:$I$4986,$A1314&amp;"*",'Rozpočet projektu'!$C$10:$C$4986,$B1314)</f>
        <v>0</v>
      </c>
      <c r="D1314" s="124" t="str">
        <f t="shared" si="41"/>
        <v/>
      </c>
      <c r="E1314" s="124" t="str">
        <f t="shared" si="42"/>
        <v/>
      </c>
      <c r="F1314" s="119"/>
      <c r="G1314" s="119"/>
      <c r="H1314" s="119"/>
      <c r="I1314" s="119"/>
    </row>
    <row r="1315" spans="1:9" ht="25.5" hidden="1" x14ac:dyDescent="0.2">
      <c r="A1315" s="126" t="s">
        <v>134</v>
      </c>
      <c r="B1315" s="113" t="s">
        <v>56</v>
      </c>
      <c r="C1315" s="124">
        <f>SUMIFS('Rozpočet projektu'!$G$10:$G$4986,'Rozpočet projektu'!$I$10:$I$4986,$A1315&amp;"*",'Rozpočet projektu'!$C$10:$C$4986,$B1315)</f>
        <v>0</v>
      </c>
      <c r="D1315" s="124" t="str">
        <f t="shared" si="41"/>
        <v/>
      </c>
      <c r="E1315" s="124" t="str">
        <f t="shared" si="42"/>
        <v/>
      </c>
      <c r="F1315" s="119"/>
      <c r="G1315" s="119"/>
      <c r="H1315" s="119"/>
      <c r="I1315" s="119"/>
    </row>
    <row r="1316" spans="1:9" hidden="1" x14ac:dyDescent="0.2">
      <c r="A1316" s="126" t="s">
        <v>134</v>
      </c>
      <c r="B1316" s="113" t="s">
        <v>57</v>
      </c>
      <c r="C1316" s="124">
        <f>SUMIFS('Rozpočet projektu'!$G$10:$G$4986,'Rozpočet projektu'!$I$10:$I$4986,$A1316&amp;"*",'Rozpočet projektu'!$C$10:$C$4986,$B1316)</f>
        <v>0</v>
      </c>
      <c r="D1316" s="124" t="str">
        <f t="shared" si="41"/>
        <v/>
      </c>
      <c r="E1316" s="124" t="str">
        <f t="shared" si="42"/>
        <v/>
      </c>
      <c r="F1316" s="119"/>
      <c r="G1316" s="119"/>
      <c r="H1316" s="119"/>
      <c r="I1316" s="119"/>
    </row>
    <row r="1317" spans="1:9" ht="25.5" hidden="1" x14ac:dyDescent="0.2">
      <c r="A1317" s="126" t="s">
        <v>134</v>
      </c>
      <c r="B1317" s="113" t="s">
        <v>58</v>
      </c>
      <c r="C1317" s="124">
        <f>SUMIFS('Rozpočet projektu'!$G$10:$G$4986,'Rozpočet projektu'!$I$10:$I$4986,$A1317&amp;"*",'Rozpočet projektu'!$C$10:$C$4986,$B1317)</f>
        <v>0</v>
      </c>
      <c r="D1317" s="124" t="str">
        <f t="shared" si="41"/>
        <v/>
      </c>
      <c r="E1317" s="124" t="str">
        <f t="shared" si="42"/>
        <v/>
      </c>
      <c r="F1317" s="119"/>
      <c r="G1317" s="119"/>
      <c r="H1317" s="119"/>
      <c r="I1317" s="119"/>
    </row>
    <row r="1318" spans="1:9" ht="25.5" hidden="1" x14ac:dyDescent="0.2">
      <c r="A1318" s="126" t="s">
        <v>134</v>
      </c>
      <c r="B1318" s="113" t="s">
        <v>59</v>
      </c>
      <c r="C1318" s="124">
        <f>SUMIFS('Rozpočet projektu'!$G$10:$G$4986,'Rozpočet projektu'!$I$10:$I$4986,$A1318&amp;"*",'Rozpočet projektu'!$C$10:$C$4986,$B1318)</f>
        <v>0</v>
      </c>
      <c r="D1318" s="124" t="str">
        <f t="shared" si="41"/>
        <v/>
      </c>
      <c r="E1318" s="124" t="str">
        <f t="shared" si="42"/>
        <v/>
      </c>
      <c r="F1318" s="119"/>
      <c r="G1318" s="119"/>
      <c r="H1318" s="119"/>
      <c r="I1318" s="119"/>
    </row>
    <row r="1319" spans="1:9" hidden="1" x14ac:dyDescent="0.2">
      <c r="A1319" s="126" t="s">
        <v>134</v>
      </c>
      <c r="B1319" s="113" t="s">
        <v>60</v>
      </c>
      <c r="C1319" s="124">
        <f>SUMIFS('Rozpočet projektu'!$G$10:$G$4986,'Rozpočet projektu'!$I$10:$I$4986,$A1319&amp;"*",'Rozpočet projektu'!$C$10:$C$4986,$B1319)</f>
        <v>0</v>
      </c>
      <c r="D1319" s="124" t="str">
        <f t="shared" si="41"/>
        <v/>
      </c>
      <c r="E1319" s="124" t="str">
        <f t="shared" si="42"/>
        <v/>
      </c>
      <c r="F1319" s="119"/>
      <c r="G1319" s="119"/>
      <c r="H1319" s="119"/>
      <c r="I1319" s="119"/>
    </row>
    <row r="1320" spans="1:9" ht="25.5" hidden="1" x14ac:dyDescent="0.2">
      <c r="A1320" s="126" t="s">
        <v>134</v>
      </c>
      <c r="B1320" s="113" t="s">
        <v>61</v>
      </c>
      <c r="C1320" s="124">
        <f>SUMIFS('Rozpočet projektu'!$G$10:$G$4986,'Rozpočet projektu'!$I$10:$I$4986,$A1320&amp;"*",'Rozpočet projektu'!$C$10:$C$4986,$B1320)</f>
        <v>0</v>
      </c>
      <c r="D1320" s="124" t="str">
        <f t="shared" si="41"/>
        <v/>
      </c>
      <c r="E1320" s="124" t="str">
        <f t="shared" si="42"/>
        <v/>
      </c>
      <c r="F1320" s="119"/>
      <c r="G1320" s="119"/>
      <c r="H1320" s="119"/>
      <c r="I1320" s="119"/>
    </row>
    <row r="1321" spans="1:9" ht="76.5" hidden="1" x14ac:dyDescent="0.2">
      <c r="A1321" s="126" t="s">
        <v>134</v>
      </c>
      <c r="B1321" s="113" t="s">
        <v>62</v>
      </c>
      <c r="C1321" s="124">
        <f>SUMIFS('Rozpočet projektu'!$G$10:$G$4986,'Rozpočet projektu'!$I$10:$I$4986,$A1321&amp;"*",'Rozpočet projektu'!$C$10:$C$4986,$B1321)</f>
        <v>0</v>
      </c>
      <c r="D1321" s="124" t="str">
        <f t="shared" si="41"/>
        <v/>
      </c>
      <c r="E1321" s="124" t="str">
        <f t="shared" si="42"/>
        <v/>
      </c>
      <c r="F1321" s="119"/>
      <c r="G1321" s="119"/>
      <c r="H1321" s="119"/>
      <c r="I1321" s="119"/>
    </row>
    <row r="1322" spans="1:9" ht="102" hidden="1" x14ac:dyDescent="0.2">
      <c r="A1322" s="126" t="s">
        <v>134</v>
      </c>
      <c r="B1322" s="113" t="s">
        <v>63</v>
      </c>
      <c r="C1322" s="124">
        <f>SUMIFS('Rozpočet projektu'!$G$10:$G$4986,'Rozpočet projektu'!$I$10:$I$4986,$A1322&amp;"*",'Rozpočet projektu'!$C$10:$C$4986,$B1322)</f>
        <v>0</v>
      </c>
      <c r="D1322" s="124" t="str">
        <f t="shared" si="41"/>
        <v/>
      </c>
      <c r="E1322" s="124" t="str">
        <f t="shared" si="42"/>
        <v/>
      </c>
      <c r="F1322" s="119"/>
      <c r="G1322" s="119"/>
      <c r="H1322" s="119"/>
      <c r="I1322" s="119"/>
    </row>
    <row r="1323" spans="1:9" ht="76.5" hidden="1" x14ac:dyDescent="0.2">
      <c r="A1323" s="126" t="s">
        <v>134</v>
      </c>
      <c r="B1323" s="113" t="s">
        <v>162</v>
      </c>
      <c r="C1323" s="124">
        <f>SUMIFS('Rozpočet projektu'!$G$10:$G$4986,'Rozpočet projektu'!$I$10:$I$4986,$A1323&amp;"*",'Rozpočet projektu'!$C$10:$C$4986,$B1323)</f>
        <v>0</v>
      </c>
      <c r="D1323" s="124" t="str">
        <f t="shared" si="41"/>
        <v/>
      </c>
      <c r="E1323" s="124" t="str">
        <f t="shared" si="42"/>
        <v/>
      </c>
      <c r="F1323" s="119"/>
      <c r="G1323" s="119"/>
      <c r="H1323" s="119"/>
      <c r="I1323" s="119"/>
    </row>
    <row r="1324" spans="1:9" ht="63.75" hidden="1" x14ac:dyDescent="0.2">
      <c r="A1324" s="126" t="s">
        <v>134</v>
      </c>
      <c r="B1324" s="113" t="s">
        <v>64</v>
      </c>
      <c r="C1324" s="124">
        <f>SUMIFS('Rozpočet projektu'!$G$10:$G$4986,'Rozpočet projektu'!$I$10:$I$4986,$A1324&amp;"*",'Rozpočet projektu'!$C$10:$C$4986,$B1324)</f>
        <v>0</v>
      </c>
      <c r="D1324" s="124" t="str">
        <f t="shared" si="41"/>
        <v/>
      </c>
      <c r="E1324" s="124" t="str">
        <f t="shared" si="42"/>
        <v/>
      </c>
      <c r="F1324" s="119"/>
      <c r="G1324" s="119"/>
      <c r="H1324" s="119"/>
      <c r="I1324" s="119"/>
    </row>
    <row r="1325" spans="1:9" ht="38.25" hidden="1" x14ac:dyDescent="0.2">
      <c r="A1325" s="126" t="s">
        <v>134</v>
      </c>
      <c r="B1325" s="113" t="s">
        <v>65</v>
      </c>
      <c r="C1325" s="124">
        <f>SUMIFS('Rozpočet projektu'!$G$10:$G$4986,'Rozpočet projektu'!$I$10:$I$4986,$A1325&amp;"*",'Rozpočet projektu'!$C$10:$C$4986,$B1325)</f>
        <v>0</v>
      </c>
      <c r="D1325" s="124" t="str">
        <f t="shared" si="41"/>
        <v/>
      </c>
      <c r="E1325" s="124" t="str">
        <f t="shared" si="42"/>
        <v/>
      </c>
      <c r="F1325" s="119"/>
      <c r="G1325" s="119"/>
      <c r="H1325" s="119"/>
      <c r="I1325" s="119"/>
    </row>
    <row r="1326" spans="1:9" ht="25.5" hidden="1" x14ac:dyDescent="0.2">
      <c r="A1326" s="126" t="s">
        <v>134</v>
      </c>
      <c r="B1326" s="113" t="s">
        <v>66</v>
      </c>
      <c r="C1326" s="124">
        <f>SUMIFS('Rozpočet projektu'!$G$10:$G$4986,'Rozpočet projektu'!$I$10:$I$4986,$A1326&amp;"*",'Rozpočet projektu'!$C$10:$C$4986,$B1326)</f>
        <v>0</v>
      </c>
      <c r="D1326" s="124" t="str">
        <f t="shared" si="41"/>
        <v/>
      </c>
      <c r="E1326" s="124" t="str">
        <f t="shared" si="42"/>
        <v/>
      </c>
      <c r="F1326" s="119"/>
      <c r="G1326" s="119"/>
      <c r="H1326" s="119"/>
      <c r="I1326" s="119"/>
    </row>
    <row r="1327" spans="1:9" ht="25.5" hidden="1" x14ac:dyDescent="0.2">
      <c r="A1327" s="126" t="s">
        <v>134</v>
      </c>
      <c r="B1327" s="113" t="s">
        <v>67</v>
      </c>
      <c r="C1327" s="124">
        <f>SUMIFS('Rozpočet projektu'!$G$10:$G$4986,'Rozpočet projektu'!$I$10:$I$4986,$A1327&amp;"*",'Rozpočet projektu'!$C$10:$C$4986,$B1327)</f>
        <v>0</v>
      </c>
      <c r="D1327" s="124" t="str">
        <f t="shared" si="41"/>
        <v/>
      </c>
      <c r="E1327" s="124" t="str">
        <f t="shared" si="42"/>
        <v/>
      </c>
      <c r="F1327" s="119"/>
      <c r="G1327" s="119"/>
      <c r="H1327" s="119"/>
      <c r="I1327" s="119"/>
    </row>
    <row r="1328" spans="1:9" ht="38.25" hidden="1" x14ac:dyDescent="0.2">
      <c r="A1328" s="126" t="s">
        <v>134</v>
      </c>
      <c r="B1328" s="113" t="s">
        <v>68</v>
      </c>
      <c r="C1328" s="124">
        <f>SUMIFS('Rozpočet projektu'!$G$10:$G$4986,'Rozpočet projektu'!$I$10:$I$4986,$A1328&amp;"*",'Rozpočet projektu'!$C$10:$C$4986,$B1328)</f>
        <v>0</v>
      </c>
      <c r="D1328" s="124" t="str">
        <f t="shared" si="41"/>
        <v/>
      </c>
      <c r="E1328" s="124" t="str">
        <f t="shared" si="42"/>
        <v/>
      </c>
      <c r="F1328" s="119"/>
      <c r="G1328" s="119"/>
      <c r="H1328" s="119"/>
      <c r="I1328" s="119"/>
    </row>
    <row r="1329" spans="1:9" hidden="1" x14ac:dyDescent="0.2">
      <c r="A1329" s="126" t="s">
        <v>135</v>
      </c>
      <c r="B1329" s="113" t="s">
        <v>43</v>
      </c>
      <c r="C1329" s="124">
        <f>SUMIFS('Rozpočet projektu'!$G$10:$G$4986,'Rozpočet projektu'!$I$10:$I$4986,$A1329&amp;"*",'Rozpočet projektu'!$C$10:$C$4986,$B1329)</f>
        <v>0</v>
      </c>
      <c r="D1329" s="124" t="str">
        <f t="shared" si="41"/>
        <v/>
      </c>
      <c r="E1329" s="124" t="str">
        <f t="shared" si="42"/>
        <v/>
      </c>
      <c r="F1329" s="119"/>
      <c r="G1329" s="119"/>
      <c r="H1329" s="119"/>
      <c r="I1329" s="119"/>
    </row>
    <row r="1330" spans="1:9" ht="25.5" hidden="1" x14ac:dyDescent="0.2">
      <c r="A1330" s="126" t="s">
        <v>135</v>
      </c>
      <c r="B1330" s="113" t="s">
        <v>44</v>
      </c>
      <c r="C1330" s="124">
        <f>SUMIFS('Rozpočet projektu'!$G$10:$G$4986,'Rozpočet projektu'!$I$10:$I$4986,$A1330&amp;"*",'Rozpočet projektu'!$C$10:$C$4986,$B1330)</f>
        <v>0</v>
      </c>
      <c r="D1330" s="124" t="str">
        <f t="shared" si="41"/>
        <v/>
      </c>
      <c r="E1330" s="124" t="str">
        <f t="shared" si="42"/>
        <v/>
      </c>
      <c r="F1330" s="119"/>
      <c r="G1330" s="119"/>
      <c r="H1330" s="119"/>
      <c r="I1330" s="119"/>
    </row>
    <row r="1331" spans="1:9" ht="38.25" hidden="1" x14ac:dyDescent="0.2">
      <c r="A1331" s="126" t="s">
        <v>135</v>
      </c>
      <c r="B1331" s="113" t="s">
        <v>45</v>
      </c>
      <c r="C1331" s="124">
        <f>SUMIFS('Rozpočet projektu'!$G$10:$G$4986,'Rozpočet projektu'!$I$10:$I$4986,$A1331&amp;"*",'Rozpočet projektu'!$C$10:$C$4986,$B1331)</f>
        <v>0</v>
      </c>
      <c r="D1331" s="124" t="str">
        <f t="shared" si="41"/>
        <v/>
      </c>
      <c r="E1331" s="124" t="str">
        <f t="shared" si="42"/>
        <v/>
      </c>
      <c r="F1331" s="119"/>
      <c r="G1331" s="119"/>
      <c r="H1331" s="119"/>
      <c r="I1331" s="119"/>
    </row>
    <row r="1332" spans="1:9" hidden="1" x14ac:dyDescent="0.2">
      <c r="A1332" s="126" t="s">
        <v>135</v>
      </c>
      <c r="B1332" s="113" t="s">
        <v>46</v>
      </c>
      <c r="C1332" s="124">
        <f>SUMIFS('Rozpočet projektu'!$G$10:$G$4986,'Rozpočet projektu'!$I$10:$I$4986,$A1332&amp;"*",'Rozpočet projektu'!$C$10:$C$4986,$B1332)</f>
        <v>0</v>
      </c>
      <c r="D1332" s="124" t="str">
        <f t="shared" si="41"/>
        <v/>
      </c>
      <c r="E1332" s="124" t="str">
        <f t="shared" si="42"/>
        <v/>
      </c>
      <c r="F1332" s="119"/>
      <c r="G1332" s="119"/>
      <c r="H1332" s="119"/>
      <c r="I1332" s="119"/>
    </row>
    <row r="1333" spans="1:9" ht="51" hidden="1" x14ac:dyDescent="0.2">
      <c r="A1333" s="126" t="s">
        <v>135</v>
      </c>
      <c r="B1333" s="113" t="s">
        <v>47</v>
      </c>
      <c r="C1333" s="124">
        <f>SUMIFS('Rozpočet projektu'!$G$10:$G$4986,'Rozpočet projektu'!$I$10:$I$4986,$A1333&amp;"*",'Rozpočet projektu'!$C$10:$C$4986,$B1333)</f>
        <v>0</v>
      </c>
      <c r="D1333" s="124" t="str">
        <f t="shared" si="41"/>
        <v/>
      </c>
      <c r="E1333" s="124" t="str">
        <f t="shared" si="42"/>
        <v/>
      </c>
      <c r="F1333" s="119"/>
      <c r="G1333" s="119"/>
      <c r="H1333" s="119"/>
      <c r="I1333" s="119"/>
    </row>
    <row r="1334" spans="1:9" ht="25.5" hidden="1" x14ac:dyDescent="0.2">
      <c r="A1334" s="126" t="s">
        <v>135</v>
      </c>
      <c r="B1334" s="113" t="s">
        <v>48</v>
      </c>
      <c r="C1334" s="124">
        <f>SUMIFS('Rozpočet projektu'!$G$10:$G$4986,'Rozpočet projektu'!$I$10:$I$4986,$A1334&amp;"*",'Rozpočet projektu'!$C$10:$C$4986,$B1334)</f>
        <v>0</v>
      </c>
      <c r="D1334" s="124" t="str">
        <f t="shared" si="41"/>
        <v/>
      </c>
      <c r="E1334" s="124" t="str">
        <f t="shared" si="42"/>
        <v/>
      </c>
      <c r="F1334" s="119"/>
      <c r="G1334" s="119"/>
      <c r="H1334" s="119"/>
      <c r="I1334" s="119"/>
    </row>
    <row r="1335" spans="1:9" hidden="1" x14ac:dyDescent="0.2">
      <c r="A1335" s="126" t="s">
        <v>135</v>
      </c>
      <c r="B1335" s="113" t="s">
        <v>49</v>
      </c>
      <c r="C1335" s="124">
        <f>SUMIFS('Rozpočet projektu'!$G$10:$G$4986,'Rozpočet projektu'!$I$10:$I$4986,$A1335&amp;"*",'Rozpočet projektu'!$C$10:$C$4986,$B1335)</f>
        <v>0</v>
      </c>
      <c r="D1335" s="124" t="str">
        <f t="shared" si="41"/>
        <v/>
      </c>
      <c r="E1335" s="124" t="str">
        <f t="shared" si="42"/>
        <v/>
      </c>
      <c r="F1335" s="119"/>
      <c r="G1335" s="119"/>
      <c r="H1335" s="119"/>
      <c r="I1335" s="119"/>
    </row>
    <row r="1336" spans="1:9" ht="38.25" hidden="1" x14ac:dyDescent="0.2">
      <c r="A1336" s="126" t="s">
        <v>135</v>
      </c>
      <c r="B1336" s="113" t="s">
        <v>50</v>
      </c>
      <c r="C1336" s="124">
        <f>SUMIFS('Rozpočet projektu'!$G$10:$G$4986,'Rozpočet projektu'!$I$10:$I$4986,$A1336&amp;"*",'Rozpočet projektu'!$C$10:$C$4986,$B1336)</f>
        <v>0</v>
      </c>
      <c r="D1336" s="124" t="str">
        <f t="shared" si="41"/>
        <v/>
      </c>
      <c r="E1336" s="124" t="str">
        <f t="shared" si="42"/>
        <v/>
      </c>
      <c r="F1336" s="119"/>
      <c r="G1336" s="119"/>
      <c r="H1336" s="119"/>
      <c r="I1336" s="119"/>
    </row>
    <row r="1337" spans="1:9" hidden="1" x14ac:dyDescent="0.2">
      <c r="A1337" s="126" t="s">
        <v>135</v>
      </c>
      <c r="B1337" s="113" t="s">
        <v>51</v>
      </c>
      <c r="C1337" s="124">
        <f>SUMIFS('Rozpočet projektu'!$G$10:$G$4986,'Rozpočet projektu'!$I$10:$I$4986,$A1337&amp;"*",'Rozpočet projektu'!$C$10:$C$4986,$B1337)</f>
        <v>0</v>
      </c>
      <c r="D1337" s="124" t="str">
        <f t="shared" si="41"/>
        <v/>
      </c>
      <c r="E1337" s="124" t="str">
        <f t="shared" si="42"/>
        <v/>
      </c>
      <c r="F1337" s="119"/>
      <c r="G1337" s="119"/>
      <c r="H1337" s="119"/>
      <c r="I1337" s="119"/>
    </row>
    <row r="1338" spans="1:9" ht="38.25" hidden="1" x14ac:dyDescent="0.2">
      <c r="A1338" s="126" t="s">
        <v>135</v>
      </c>
      <c r="B1338" s="113" t="s">
        <v>52</v>
      </c>
      <c r="C1338" s="124">
        <f>SUMIFS('Rozpočet projektu'!$G$10:$G$4986,'Rozpočet projektu'!$I$10:$I$4986,$A1338&amp;"*",'Rozpočet projektu'!$C$10:$C$4986,$B1338)</f>
        <v>0</v>
      </c>
      <c r="D1338" s="124" t="str">
        <f t="shared" si="41"/>
        <v/>
      </c>
      <c r="E1338" s="124" t="str">
        <f t="shared" si="42"/>
        <v/>
      </c>
      <c r="F1338" s="119"/>
      <c r="G1338" s="119"/>
      <c r="H1338" s="119"/>
      <c r="I1338" s="119"/>
    </row>
    <row r="1339" spans="1:9" ht="25.5" hidden="1" x14ac:dyDescent="0.2">
      <c r="A1339" s="126" t="s">
        <v>135</v>
      </c>
      <c r="B1339" s="113" t="s">
        <v>53</v>
      </c>
      <c r="C1339" s="124">
        <f>SUMIFS('Rozpočet projektu'!$G$10:$G$4986,'Rozpočet projektu'!$I$10:$I$4986,$A1339&amp;"*",'Rozpočet projektu'!$C$10:$C$4986,$B1339)</f>
        <v>0</v>
      </c>
      <c r="D1339" s="124" t="str">
        <f t="shared" si="41"/>
        <v/>
      </c>
      <c r="E1339" s="124" t="str">
        <f t="shared" si="42"/>
        <v/>
      </c>
      <c r="F1339" s="119"/>
      <c r="G1339" s="119"/>
      <c r="H1339" s="119"/>
      <c r="I1339" s="119"/>
    </row>
    <row r="1340" spans="1:9" ht="51" hidden="1" x14ac:dyDescent="0.2">
      <c r="A1340" s="126" t="s">
        <v>135</v>
      </c>
      <c r="B1340" s="113" t="s">
        <v>54</v>
      </c>
      <c r="C1340" s="124">
        <f>SUMIFS('Rozpočet projektu'!$G$10:$G$4986,'Rozpočet projektu'!$I$10:$I$4986,$A1340&amp;"*",'Rozpočet projektu'!$C$10:$C$4986,$B1340)</f>
        <v>0</v>
      </c>
      <c r="D1340" s="124" t="str">
        <f t="shared" si="41"/>
        <v/>
      </c>
      <c r="E1340" s="124" t="str">
        <f t="shared" si="42"/>
        <v/>
      </c>
      <c r="F1340" s="119"/>
      <c r="G1340" s="119"/>
      <c r="H1340" s="119"/>
      <c r="I1340" s="119"/>
    </row>
    <row r="1341" spans="1:9" ht="25.5" hidden="1" x14ac:dyDescent="0.2">
      <c r="A1341" s="126" t="s">
        <v>135</v>
      </c>
      <c r="B1341" s="113" t="s">
        <v>55</v>
      </c>
      <c r="C1341" s="124">
        <f>SUMIFS('Rozpočet projektu'!$G$10:$G$4986,'Rozpočet projektu'!$I$10:$I$4986,$A1341&amp;"*",'Rozpočet projektu'!$C$10:$C$4986,$B1341)</f>
        <v>0</v>
      </c>
      <c r="D1341" s="124" t="str">
        <f t="shared" si="41"/>
        <v/>
      </c>
      <c r="E1341" s="124" t="str">
        <f t="shared" si="42"/>
        <v/>
      </c>
      <c r="F1341" s="119"/>
      <c r="G1341" s="119"/>
      <c r="H1341" s="119"/>
      <c r="I1341" s="119"/>
    </row>
    <row r="1342" spans="1:9" ht="25.5" hidden="1" x14ac:dyDescent="0.2">
      <c r="A1342" s="126" t="s">
        <v>135</v>
      </c>
      <c r="B1342" s="113" t="s">
        <v>56</v>
      </c>
      <c r="C1342" s="124">
        <f>SUMIFS('Rozpočet projektu'!$G$10:$G$4986,'Rozpočet projektu'!$I$10:$I$4986,$A1342&amp;"*",'Rozpočet projektu'!$C$10:$C$4986,$B1342)</f>
        <v>0</v>
      </c>
      <c r="D1342" s="124" t="str">
        <f t="shared" si="41"/>
        <v/>
      </c>
      <c r="E1342" s="124" t="str">
        <f t="shared" si="42"/>
        <v/>
      </c>
      <c r="F1342" s="119"/>
      <c r="G1342" s="119"/>
      <c r="H1342" s="119"/>
      <c r="I1342" s="119"/>
    </row>
    <row r="1343" spans="1:9" hidden="1" x14ac:dyDescent="0.2">
      <c r="A1343" s="126" t="s">
        <v>135</v>
      </c>
      <c r="B1343" s="113" t="s">
        <v>57</v>
      </c>
      <c r="C1343" s="124">
        <f>SUMIFS('Rozpočet projektu'!$G$10:$G$4986,'Rozpočet projektu'!$I$10:$I$4986,$A1343&amp;"*",'Rozpočet projektu'!$C$10:$C$4986,$B1343)</f>
        <v>0</v>
      </c>
      <c r="D1343" s="124" t="str">
        <f t="shared" si="41"/>
        <v/>
      </c>
      <c r="E1343" s="124" t="str">
        <f t="shared" si="42"/>
        <v/>
      </c>
      <c r="F1343" s="119"/>
      <c r="G1343" s="119"/>
      <c r="H1343" s="119"/>
      <c r="I1343" s="119"/>
    </row>
    <row r="1344" spans="1:9" ht="25.5" hidden="1" x14ac:dyDescent="0.2">
      <c r="A1344" s="126" t="s">
        <v>135</v>
      </c>
      <c r="B1344" s="113" t="s">
        <v>58</v>
      </c>
      <c r="C1344" s="124">
        <f>SUMIFS('Rozpočet projektu'!$G$10:$G$4986,'Rozpočet projektu'!$I$10:$I$4986,$A1344&amp;"*",'Rozpočet projektu'!$C$10:$C$4986,$B1344)</f>
        <v>0</v>
      </c>
      <c r="D1344" s="124" t="str">
        <f t="shared" si="41"/>
        <v/>
      </c>
      <c r="E1344" s="124" t="str">
        <f t="shared" si="42"/>
        <v/>
      </c>
      <c r="F1344" s="119"/>
      <c r="G1344" s="119"/>
      <c r="H1344" s="119"/>
      <c r="I1344" s="119"/>
    </row>
    <row r="1345" spans="1:9" ht="25.5" hidden="1" x14ac:dyDescent="0.2">
      <c r="A1345" s="126" t="s">
        <v>135</v>
      </c>
      <c r="B1345" s="113" t="s">
        <v>59</v>
      </c>
      <c r="C1345" s="124">
        <f>SUMIFS('Rozpočet projektu'!$G$10:$G$4986,'Rozpočet projektu'!$I$10:$I$4986,$A1345&amp;"*",'Rozpočet projektu'!$C$10:$C$4986,$B1345)</f>
        <v>0</v>
      </c>
      <c r="D1345" s="124" t="str">
        <f t="shared" si="41"/>
        <v/>
      </c>
      <c r="E1345" s="124" t="str">
        <f t="shared" si="42"/>
        <v/>
      </c>
      <c r="F1345" s="119"/>
      <c r="G1345" s="119"/>
      <c r="H1345" s="119"/>
      <c r="I1345" s="119"/>
    </row>
    <row r="1346" spans="1:9" hidden="1" x14ac:dyDescent="0.2">
      <c r="A1346" s="126" t="s">
        <v>135</v>
      </c>
      <c r="B1346" s="113" t="s">
        <v>60</v>
      </c>
      <c r="C1346" s="124">
        <f>SUMIFS('Rozpočet projektu'!$G$10:$G$4986,'Rozpočet projektu'!$I$10:$I$4986,$A1346&amp;"*",'Rozpočet projektu'!$C$10:$C$4986,$B1346)</f>
        <v>0</v>
      </c>
      <c r="D1346" s="124" t="str">
        <f t="shared" si="41"/>
        <v/>
      </c>
      <c r="E1346" s="124" t="str">
        <f t="shared" si="42"/>
        <v/>
      </c>
      <c r="F1346" s="119"/>
      <c r="G1346" s="119"/>
      <c r="H1346" s="119"/>
      <c r="I1346" s="119"/>
    </row>
    <row r="1347" spans="1:9" ht="25.5" hidden="1" x14ac:dyDescent="0.2">
      <c r="A1347" s="126" t="s">
        <v>135</v>
      </c>
      <c r="B1347" s="113" t="s">
        <v>61</v>
      </c>
      <c r="C1347" s="124">
        <f>SUMIFS('Rozpočet projektu'!$G$10:$G$4986,'Rozpočet projektu'!$I$10:$I$4986,$A1347&amp;"*",'Rozpočet projektu'!$C$10:$C$4986,$B1347)</f>
        <v>0</v>
      </c>
      <c r="D1347" s="124" t="str">
        <f t="shared" si="41"/>
        <v/>
      </c>
      <c r="E1347" s="124" t="str">
        <f t="shared" si="42"/>
        <v/>
      </c>
      <c r="F1347" s="119"/>
      <c r="G1347" s="119"/>
      <c r="H1347" s="119"/>
      <c r="I1347" s="119"/>
    </row>
    <row r="1348" spans="1:9" ht="76.5" hidden="1" x14ac:dyDescent="0.2">
      <c r="A1348" s="126" t="s">
        <v>135</v>
      </c>
      <c r="B1348" s="113" t="s">
        <v>62</v>
      </c>
      <c r="C1348" s="124">
        <f>SUMIFS('Rozpočet projektu'!$G$10:$G$4986,'Rozpočet projektu'!$I$10:$I$4986,$A1348&amp;"*",'Rozpočet projektu'!$C$10:$C$4986,$B1348)</f>
        <v>0</v>
      </c>
      <c r="D1348" s="124" t="str">
        <f t="shared" si="41"/>
        <v/>
      </c>
      <c r="E1348" s="124" t="str">
        <f t="shared" si="42"/>
        <v/>
      </c>
      <c r="F1348" s="119"/>
      <c r="G1348" s="119"/>
      <c r="H1348" s="119"/>
      <c r="I1348" s="119"/>
    </row>
    <row r="1349" spans="1:9" ht="102" hidden="1" x14ac:dyDescent="0.2">
      <c r="A1349" s="126" t="s">
        <v>135</v>
      </c>
      <c r="B1349" s="113" t="s">
        <v>63</v>
      </c>
      <c r="C1349" s="124">
        <f>SUMIFS('Rozpočet projektu'!$G$10:$G$4986,'Rozpočet projektu'!$I$10:$I$4986,$A1349&amp;"*",'Rozpočet projektu'!$C$10:$C$4986,$B1349)</f>
        <v>0</v>
      </c>
      <c r="D1349" s="124" t="str">
        <f t="shared" si="41"/>
        <v/>
      </c>
      <c r="E1349" s="124" t="str">
        <f t="shared" si="42"/>
        <v/>
      </c>
      <c r="F1349" s="119"/>
      <c r="G1349" s="119"/>
      <c r="H1349" s="119"/>
      <c r="I1349" s="119"/>
    </row>
    <row r="1350" spans="1:9" ht="76.5" hidden="1" x14ac:dyDescent="0.2">
      <c r="A1350" s="126" t="s">
        <v>135</v>
      </c>
      <c r="B1350" s="113" t="s">
        <v>162</v>
      </c>
      <c r="C1350" s="124">
        <f>SUMIFS('Rozpočet projektu'!$G$10:$G$4986,'Rozpočet projektu'!$I$10:$I$4986,$A1350&amp;"*",'Rozpočet projektu'!$C$10:$C$4986,$B1350)</f>
        <v>0</v>
      </c>
      <c r="D1350" s="124" t="str">
        <f t="shared" ref="D1350:D1382" si="43">IFERROR(IF(IF(ROUND($D$2*C1350,2)&gt;($D$2*C1350),ROUND($D$2*C1350,2)-ROUNDUP(ROUND($D$2*C1350,2)-($D$2*C1350),2),ROUND($D$2*C1350,2))&gt;0,IF(ROUND($D$2*C1350,2)&gt;($D$2*C1350),ROUND($D$2*C1350,2)-ROUNDUP(ROUND($D$2*C1350,2)-($D$2*C1350),2),ROUND($D$2*C1350,2)),""),"")</f>
        <v/>
      </c>
      <c r="E1350" s="124" t="str">
        <f t="shared" si="42"/>
        <v/>
      </c>
      <c r="F1350" s="119"/>
      <c r="G1350" s="119"/>
      <c r="H1350" s="119"/>
      <c r="I1350" s="119"/>
    </row>
    <row r="1351" spans="1:9" ht="63.75" hidden="1" x14ac:dyDescent="0.2">
      <c r="A1351" s="126" t="s">
        <v>135</v>
      </c>
      <c r="B1351" s="113" t="s">
        <v>64</v>
      </c>
      <c r="C1351" s="124">
        <f>SUMIFS('Rozpočet projektu'!$G$10:$G$4986,'Rozpočet projektu'!$I$10:$I$4986,$A1351&amp;"*",'Rozpočet projektu'!$C$10:$C$4986,$B1351)</f>
        <v>0</v>
      </c>
      <c r="D1351" s="124" t="str">
        <f t="shared" si="43"/>
        <v/>
      </c>
      <c r="E1351" s="124" t="str">
        <f>IFERROR(C1351-D1351,"")</f>
        <v/>
      </c>
      <c r="F1351" s="119"/>
      <c r="G1351" s="119"/>
      <c r="H1351" s="119"/>
      <c r="I1351" s="119"/>
    </row>
    <row r="1352" spans="1:9" ht="38.25" hidden="1" x14ac:dyDescent="0.2">
      <c r="A1352" s="126" t="s">
        <v>135</v>
      </c>
      <c r="B1352" s="113" t="s">
        <v>65</v>
      </c>
      <c r="C1352" s="124">
        <f>SUMIFS('Rozpočet projektu'!$G$10:$G$4986,'Rozpočet projektu'!$I$10:$I$4986,$A1352&amp;"*",'Rozpočet projektu'!$C$10:$C$4986,$B1352)</f>
        <v>0</v>
      </c>
      <c r="D1352" s="124" t="str">
        <f t="shared" si="43"/>
        <v/>
      </c>
      <c r="E1352" s="124" t="str">
        <f>IFERROR(C1352-D1352,"")</f>
        <v/>
      </c>
      <c r="F1352" s="119"/>
      <c r="G1352" s="119"/>
      <c r="H1352" s="119"/>
      <c r="I1352" s="119"/>
    </row>
    <row r="1353" spans="1:9" ht="25.5" hidden="1" x14ac:dyDescent="0.2">
      <c r="A1353" s="126" t="s">
        <v>135</v>
      </c>
      <c r="B1353" s="113" t="s">
        <v>66</v>
      </c>
      <c r="C1353" s="124">
        <f>SUMIFS('Rozpočet projektu'!$G$10:$G$4986,'Rozpočet projektu'!$I$10:$I$4986,$A1353&amp;"*",'Rozpočet projektu'!$C$10:$C$4986,$B1353)</f>
        <v>0</v>
      </c>
      <c r="D1353" s="124" t="str">
        <f t="shared" si="43"/>
        <v/>
      </c>
      <c r="E1353" s="124" t="str">
        <f>IFERROR(C1353-D1353,"")</f>
        <v/>
      </c>
      <c r="F1353" s="119"/>
      <c r="G1353" s="119"/>
      <c r="H1353" s="119"/>
      <c r="I1353" s="119"/>
    </row>
    <row r="1354" spans="1:9" ht="25.5" hidden="1" x14ac:dyDescent="0.2">
      <c r="A1354" s="126" t="s">
        <v>135</v>
      </c>
      <c r="B1354" s="113" t="s">
        <v>67</v>
      </c>
      <c r="C1354" s="124">
        <f>SUMIFS('Rozpočet projektu'!$G$10:$G$4986,'Rozpočet projektu'!$I$10:$I$4986,$A1354&amp;"*",'Rozpočet projektu'!$C$10:$C$4986,$B1354)</f>
        <v>0</v>
      </c>
      <c r="D1354" s="124" t="str">
        <f t="shared" si="43"/>
        <v/>
      </c>
      <c r="E1354" s="124" t="str">
        <f>IFERROR(C1354-D1354,"")</f>
        <v/>
      </c>
      <c r="F1354" s="119"/>
      <c r="G1354" s="119"/>
      <c r="H1354" s="119"/>
      <c r="I1354" s="119"/>
    </row>
    <row r="1355" spans="1:9" ht="38.25" hidden="1" x14ac:dyDescent="0.2">
      <c r="A1355" s="126" t="s">
        <v>135</v>
      </c>
      <c r="B1355" s="113" t="s">
        <v>68</v>
      </c>
      <c r="C1355" s="124">
        <f>SUMIFS('Rozpočet projektu'!$G$10:$G$4986,'Rozpočet projektu'!$I$10:$I$4986,$A1355&amp;"*",'Rozpočet projektu'!$C$10:$C$4986,$B1355)</f>
        <v>0</v>
      </c>
      <c r="D1355" s="124" t="str">
        <f t="shared" si="43"/>
        <v/>
      </c>
      <c r="E1355" s="124" t="str">
        <f>IFERROR(C1355-D1355,"")</f>
        <v/>
      </c>
      <c r="F1355" s="119"/>
      <c r="G1355" s="119"/>
      <c r="H1355" s="119"/>
      <c r="I1355" s="119"/>
    </row>
    <row r="1356" spans="1:9" hidden="1" x14ac:dyDescent="0.2">
      <c r="A1356" s="126" t="s">
        <v>136</v>
      </c>
      <c r="B1356" s="113" t="s">
        <v>43</v>
      </c>
      <c r="C1356" s="124">
        <f>SUMIFS('Rozpočet projektu'!$G$10:$G$4986,'Rozpočet projektu'!$I$10:$I$4986,$A1356&amp;"*",'Rozpočet projektu'!$C$10:$C$4986,$B1356)</f>
        <v>0</v>
      </c>
      <c r="D1356" s="124" t="str">
        <f t="shared" si="43"/>
        <v/>
      </c>
      <c r="E1356" s="124" t="str">
        <f t="shared" ref="E1356:E1382" si="44">IFERROR(C1356-D1356,"")</f>
        <v/>
      </c>
    </row>
    <row r="1357" spans="1:9" ht="25.5" hidden="1" x14ac:dyDescent="0.2">
      <c r="A1357" s="126" t="s">
        <v>136</v>
      </c>
      <c r="B1357" s="113" t="s">
        <v>44</v>
      </c>
      <c r="C1357" s="124">
        <f>SUMIFS('Rozpočet projektu'!$G$10:$G$4986,'Rozpočet projektu'!$I$10:$I$4986,$A1357&amp;"*",'Rozpočet projektu'!$C$10:$C$4986,$B1357)</f>
        <v>0</v>
      </c>
      <c r="D1357" s="124" t="str">
        <f t="shared" si="43"/>
        <v/>
      </c>
      <c r="E1357" s="124" t="str">
        <f t="shared" si="44"/>
        <v/>
      </c>
    </row>
    <row r="1358" spans="1:9" ht="38.25" hidden="1" x14ac:dyDescent="0.2">
      <c r="A1358" s="126" t="s">
        <v>136</v>
      </c>
      <c r="B1358" s="113" t="s">
        <v>45</v>
      </c>
      <c r="C1358" s="124">
        <f>SUMIFS('Rozpočet projektu'!$G$10:$G$4986,'Rozpočet projektu'!$I$10:$I$4986,$A1358&amp;"*",'Rozpočet projektu'!$C$10:$C$4986,$B1358)</f>
        <v>0</v>
      </c>
      <c r="D1358" s="124" t="str">
        <f t="shared" si="43"/>
        <v/>
      </c>
      <c r="E1358" s="124" t="str">
        <f t="shared" si="44"/>
        <v/>
      </c>
    </row>
    <row r="1359" spans="1:9" hidden="1" x14ac:dyDescent="0.2">
      <c r="A1359" s="126" t="s">
        <v>136</v>
      </c>
      <c r="B1359" s="113" t="s">
        <v>46</v>
      </c>
      <c r="C1359" s="124">
        <f>SUMIFS('Rozpočet projektu'!$G$10:$G$4986,'Rozpočet projektu'!$I$10:$I$4986,$A1359&amp;"*",'Rozpočet projektu'!$C$10:$C$4986,$B1359)</f>
        <v>0</v>
      </c>
      <c r="D1359" s="124" t="str">
        <f t="shared" si="43"/>
        <v/>
      </c>
      <c r="E1359" s="124" t="str">
        <f t="shared" si="44"/>
        <v/>
      </c>
    </row>
    <row r="1360" spans="1:9" ht="51" hidden="1" x14ac:dyDescent="0.2">
      <c r="A1360" s="126" t="s">
        <v>136</v>
      </c>
      <c r="B1360" s="113" t="s">
        <v>47</v>
      </c>
      <c r="C1360" s="124">
        <f>SUMIFS('Rozpočet projektu'!$G$10:$G$4986,'Rozpočet projektu'!$I$10:$I$4986,$A1360&amp;"*",'Rozpočet projektu'!$C$10:$C$4986,$B1360)</f>
        <v>0</v>
      </c>
      <c r="D1360" s="124" t="str">
        <f t="shared" si="43"/>
        <v/>
      </c>
      <c r="E1360" s="124" t="str">
        <f t="shared" si="44"/>
        <v/>
      </c>
    </row>
    <row r="1361" spans="1:5" ht="25.5" hidden="1" x14ac:dyDescent="0.2">
      <c r="A1361" s="126" t="s">
        <v>136</v>
      </c>
      <c r="B1361" s="113" t="s">
        <v>48</v>
      </c>
      <c r="C1361" s="124">
        <f>SUMIFS('Rozpočet projektu'!$G$10:$G$4986,'Rozpočet projektu'!$I$10:$I$4986,$A1361&amp;"*",'Rozpočet projektu'!$C$10:$C$4986,$B1361)</f>
        <v>0</v>
      </c>
      <c r="D1361" s="124" t="str">
        <f t="shared" si="43"/>
        <v/>
      </c>
      <c r="E1361" s="124" t="str">
        <f t="shared" si="44"/>
        <v/>
      </c>
    </row>
    <row r="1362" spans="1:5" hidden="1" x14ac:dyDescent="0.2">
      <c r="A1362" s="126" t="s">
        <v>136</v>
      </c>
      <c r="B1362" s="113" t="s">
        <v>49</v>
      </c>
      <c r="C1362" s="124">
        <f>SUMIFS('Rozpočet projektu'!$G$10:$G$4986,'Rozpočet projektu'!$I$10:$I$4986,$A1362&amp;"*",'Rozpočet projektu'!$C$10:$C$4986,$B1362)</f>
        <v>0</v>
      </c>
      <c r="D1362" s="124" t="str">
        <f t="shared" si="43"/>
        <v/>
      </c>
      <c r="E1362" s="124" t="str">
        <f t="shared" si="44"/>
        <v/>
      </c>
    </row>
    <row r="1363" spans="1:5" ht="38.25" hidden="1" x14ac:dyDescent="0.2">
      <c r="A1363" s="126" t="s">
        <v>136</v>
      </c>
      <c r="B1363" s="113" t="s">
        <v>50</v>
      </c>
      <c r="C1363" s="124">
        <f>SUMIFS('Rozpočet projektu'!$G$10:$G$4986,'Rozpočet projektu'!$I$10:$I$4986,$A1363&amp;"*",'Rozpočet projektu'!$C$10:$C$4986,$B1363)</f>
        <v>0</v>
      </c>
      <c r="D1363" s="124" t="str">
        <f t="shared" si="43"/>
        <v/>
      </c>
      <c r="E1363" s="124" t="str">
        <f t="shared" si="44"/>
        <v/>
      </c>
    </row>
    <row r="1364" spans="1:5" hidden="1" x14ac:dyDescent="0.2">
      <c r="A1364" s="126" t="s">
        <v>136</v>
      </c>
      <c r="B1364" s="113" t="s">
        <v>51</v>
      </c>
      <c r="C1364" s="124">
        <f>SUMIFS('Rozpočet projektu'!$G$10:$G$4986,'Rozpočet projektu'!$I$10:$I$4986,$A1364&amp;"*",'Rozpočet projektu'!$C$10:$C$4986,$B1364)</f>
        <v>0</v>
      </c>
      <c r="D1364" s="124" t="str">
        <f t="shared" si="43"/>
        <v/>
      </c>
      <c r="E1364" s="124" t="str">
        <f t="shared" si="44"/>
        <v/>
      </c>
    </row>
    <row r="1365" spans="1:5" ht="38.25" hidden="1" x14ac:dyDescent="0.2">
      <c r="A1365" s="126" t="s">
        <v>136</v>
      </c>
      <c r="B1365" s="113" t="s">
        <v>52</v>
      </c>
      <c r="C1365" s="124">
        <f>SUMIFS('Rozpočet projektu'!$G$10:$G$4986,'Rozpočet projektu'!$I$10:$I$4986,$A1365&amp;"*",'Rozpočet projektu'!$C$10:$C$4986,$B1365)</f>
        <v>0</v>
      </c>
      <c r="D1365" s="124" t="str">
        <f t="shared" si="43"/>
        <v/>
      </c>
      <c r="E1365" s="124" t="str">
        <f t="shared" si="44"/>
        <v/>
      </c>
    </row>
    <row r="1366" spans="1:5" ht="25.5" hidden="1" x14ac:dyDescent="0.2">
      <c r="A1366" s="126" t="s">
        <v>136</v>
      </c>
      <c r="B1366" s="113" t="s">
        <v>53</v>
      </c>
      <c r="C1366" s="124">
        <f>SUMIFS('Rozpočet projektu'!$G$10:$G$4986,'Rozpočet projektu'!$I$10:$I$4986,$A1366&amp;"*",'Rozpočet projektu'!$C$10:$C$4986,$B1366)</f>
        <v>0</v>
      </c>
      <c r="D1366" s="124" t="str">
        <f t="shared" si="43"/>
        <v/>
      </c>
      <c r="E1366" s="124" t="str">
        <f t="shared" si="44"/>
        <v/>
      </c>
    </row>
    <row r="1367" spans="1:5" ht="51" hidden="1" x14ac:dyDescent="0.2">
      <c r="A1367" s="126" t="s">
        <v>136</v>
      </c>
      <c r="B1367" s="113" t="s">
        <v>54</v>
      </c>
      <c r="C1367" s="124">
        <f>SUMIFS('Rozpočet projektu'!$G$10:$G$4986,'Rozpočet projektu'!$I$10:$I$4986,$A1367&amp;"*",'Rozpočet projektu'!$C$10:$C$4986,$B1367)</f>
        <v>0</v>
      </c>
      <c r="D1367" s="124" t="str">
        <f t="shared" si="43"/>
        <v/>
      </c>
      <c r="E1367" s="124" t="str">
        <f t="shared" si="44"/>
        <v/>
      </c>
    </row>
    <row r="1368" spans="1:5" ht="25.5" hidden="1" x14ac:dyDescent="0.2">
      <c r="A1368" s="126" t="s">
        <v>136</v>
      </c>
      <c r="B1368" s="113" t="s">
        <v>55</v>
      </c>
      <c r="C1368" s="124">
        <f>SUMIFS('Rozpočet projektu'!$G$10:$G$4986,'Rozpočet projektu'!$I$10:$I$4986,$A1368&amp;"*",'Rozpočet projektu'!$C$10:$C$4986,$B1368)</f>
        <v>0</v>
      </c>
      <c r="D1368" s="124" t="str">
        <f t="shared" si="43"/>
        <v/>
      </c>
      <c r="E1368" s="124" t="str">
        <f t="shared" si="44"/>
        <v/>
      </c>
    </row>
    <row r="1369" spans="1:5" ht="25.5" hidden="1" x14ac:dyDescent="0.2">
      <c r="A1369" s="126" t="s">
        <v>136</v>
      </c>
      <c r="B1369" s="113" t="s">
        <v>56</v>
      </c>
      <c r="C1369" s="124">
        <f>SUMIFS('Rozpočet projektu'!$G$10:$G$4986,'Rozpočet projektu'!$I$10:$I$4986,$A1369&amp;"*",'Rozpočet projektu'!$C$10:$C$4986,$B1369)</f>
        <v>0</v>
      </c>
      <c r="D1369" s="124" t="str">
        <f t="shared" si="43"/>
        <v/>
      </c>
      <c r="E1369" s="124" t="str">
        <f t="shared" si="44"/>
        <v/>
      </c>
    </row>
    <row r="1370" spans="1:5" hidden="1" x14ac:dyDescent="0.2">
      <c r="A1370" s="126" t="s">
        <v>136</v>
      </c>
      <c r="B1370" s="113" t="s">
        <v>57</v>
      </c>
      <c r="C1370" s="124">
        <f>SUMIFS('Rozpočet projektu'!$G$10:$G$4986,'Rozpočet projektu'!$I$10:$I$4986,$A1370&amp;"*",'Rozpočet projektu'!$C$10:$C$4986,$B1370)</f>
        <v>0</v>
      </c>
      <c r="D1370" s="124" t="str">
        <f t="shared" si="43"/>
        <v/>
      </c>
      <c r="E1370" s="124" t="str">
        <f t="shared" si="44"/>
        <v/>
      </c>
    </row>
    <row r="1371" spans="1:5" ht="25.5" hidden="1" x14ac:dyDescent="0.2">
      <c r="A1371" s="126" t="s">
        <v>136</v>
      </c>
      <c r="B1371" s="113" t="s">
        <v>58</v>
      </c>
      <c r="C1371" s="124">
        <f>SUMIFS('Rozpočet projektu'!$G$10:$G$4986,'Rozpočet projektu'!$I$10:$I$4986,$A1371&amp;"*",'Rozpočet projektu'!$C$10:$C$4986,$B1371)</f>
        <v>0</v>
      </c>
      <c r="D1371" s="124" t="str">
        <f t="shared" si="43"/>
        <v/>
      </c>
      <c r="E1371" s="124" t="str">
        <f t="shared" si="44"/>
        <v/>
      </c>
    </row>
    <row r="1372" spans="1:5" ht="25.5" hidden="1" x14ac:dyDescent="0.2">
      <c r="A1372" s="126" t="s">
        <v>136</v>
      </c>
      <c r="B1372" s="113" t="s">
        <v>59</v>
      </c>
      <c r="C1372" s="124">
        <f>SUMIFS('Rozpočet projektu'!$G$10:$G$4986,'Rozpočet projektu'!$I$10:$I$4986,$A1372&amp;"*",'Rozpočet projektu'!$C$10:$C$4986,$B1372)</f>
        <v>0</v>
      </c>
      <c r="D1372" s="124" t="str">
        <f t="shared" si="43"/>
        <v/>
      </c>
      <c r="E1372" s="124" t="str">
        <f t="shared" si="44"/>
        <v/>
      </c>
    </row>
    <row r="1373" spans="1:5" hidden="1" x14ac:dyDescent="0.2">
      <c r="A1373" s="126" t="s">
        <v>136</v>
      </c>
      <c r="B1373" s="113" t="s">
        <v>60</v>
      </c>
      <c r="C1373" s="124">
        <f>SUMIFS('Rozpočet projektu'!$G$10:$G$4986,'Rozpočet projektu'!$I$10:$I$4986,$A1373&amp;"*",'Rozpočet projektu'!$C$10:$C$4986,$B1373)</f>
        <v>0</v>
      </c>
      <c r="D1373" s="124" t="str">
        <f t="shared" si="43"/>
        <v/>
      </c>
      <c r="E1373" s="124" t="str">
        <f t="shared" si="44"/>
        <v/>
      </c>
    </row>
    <row r="1374" spans="1:5" ht="25.5" hidden="1" x14ac:dyDescent="0.2">
      <c r="A1374" s="126" t="s">
        <v>136</v>
      </c>
      <c r="B1374" s="113" t="s">
        <v>61</v>
      </c>
      <c r="C1374" s="124">
        <f>SUMIFS('Rozpočet projektu'!$G$10:$G$4986,'Rozpočet projektu'!$I$10:$I$4986,$A1374&amp;"*",'Rozpočet projektu'!$C$10:$C$4986,$B1374)</f>
        <v>0</v>
      </c>
      <c r="D1374" s="124" t="str">
        <f t="shared" si="43"/>
        <v/>
      </c>
      <c r="E1374" s="124" t="str">
        <f t="shared" si="44"/>
        <v/>
      </c>
    </row>
    <row r="1375" spans="1:5" ht="76.5" hidden="1" x14ac:dyDescent="0.2">
      <c r="A1375" s="126" t="s">
        <v>136</v>
      </c>
      <c r="B1375" s="113" t="s">
        <v>62</v>
      </c>
      <c r="C1375" s="124">
        <f>SUMIFS('Rozpočet projektu'!$G$10:$G$4986,'Rozpočet projektu'!$I$10:$I$4986,$A1375&amp;"*",'Rozpočet projektu'!$C$10:$C$4986,$B1375)</f>
        <v>0</v>
      </c>
      <c r="D1375" s="124" t="str">
        <f t="shared" si="43"/>
        <v/>
      </c>
      <c r="E1375" s="124" t="str">
        <f t="shared" si="44"/>
        <v/>
      </c>
    </row>
    <row r="1376" spans="1:5" ht="102" hidden="1" x14ac:dyDescent="0.2">
      <c r="A1376" s="126" t="s">
        <v>136</v>
      </c>
      <c r="B1376" s="113" t="s">
        <v>63</v>
      </c>
      <c r="C1376" s="124">
        <f>SUMIFS('Rozpočet projektu'!$G$10:$G$4986,'Rozpočet projektu'!$I$10:$I$4986,$A1376&amp;"*",'Rozpočet projektu'!$C$10:$C$4986,$B1376)</f>
        <v>0</v>
      </c>
      <c r="D1376" s="124" t="str">
        <f t="shared" si="43"/>
        <v/>
      </c>
      <c r="E1376" s="124" t="str">
        <f t="shared" si="44"/>
        <v/>
      </c>
    </row>
    <row r="1377" spans="1:5" ht="76.5" hidden="1" x14ac:dyDescent="0.2">
      <c r="A1377" s="126" t="s">
        <v>136</v>
      </c>
      <c r="B1377" s="113" t="s">
        <v>162</v>
      </c>
      <c r="C1377" s="124">
        <f>SUMIFS('Rozpočet projektu'!$G$10:$G$4986,'Rozpočet projektu'!$I$10:$I$4986,$A1377&amp;"*",'Rozpočet projektu'!$C$10:$C$4986,$B1377)</f>
        <v>0</v>
      </c>
      <c r="D1377" s="124" t="str">
        <f t="shared" si="43"/>
        <v/>
      </c>
      <c r="E1377" s="124" t="str">
        <f t="shared" si="44"/>
        <v/>
      </c>
    </row>
    <row r="1378" spans="1:5" ht="63.75" hidden="1" x14ac:dyDescent="0.2">
      <c r="A1378" s="126" t="s">
        <v>136</v>
      </c>
      <c r="B1378" s="113" t="s">
        <v>64</v>
      </c>
      <c r="C1378" s="124">
        <f>SUMIFS('Rozpočet projektu'!$G$10:$G$4986,'Rozpočet projektu'!$I$10:$I$4986,$A1378&amp;"*",'Rozpočet projektu'!$C$10:$C$4986,$B1378)</f>
        <v>0</v>
      </c>
      <c r="D1378" s="124" t="str">
        <f t="shared" si="43"/>
        <v/>
      </c>
      <c r="E1378" s="124" t="str">
        <f t="shared" si="44"/>
        <v/>
      </c>
    </row>
    <row r="1379" spans="1:5" ht="38.25" hidden="1" x14ac:dyDescent="0.2">
      <c r="A1379" s="126" t="s">
        <v>136</v>
      </c>
      <c r="B1379" s="113" t="s">
        <v>65</v>
      </c>
      <c r="C1379" s="124">
        <f>SUMIFS('Rozpočet projektu'!$G$10:$G$4986,'Rozpočet projektu'!$I$10:$I$4986,$A1379&amp;"*",'Rozpočet projektu'!$C$10:$C$4986,$B1379)</f>
        <v>0</v>
      </c>
      <c r="D1379" s="124" t="str">
        <f t="shared" si="43"/>
        <v/>
      </c>
      <c r="E1379" s="124" t="str">
        <f t="shared" si="44"/>
        <v/>
      </c>
    </row>
    <row r="1380" spans="1:5" ht="25.5" hidden="1" x14ac:dyDescent="0.2">
      <c r="A1380" s="126" t="s">
        <v>136</v>
      </c>
      <c r="B1380" s="113" t="s">
        <v>66</v>
      </c>
      <c r="C1380" s="124">
        <f>SUMIFS('Rozpočet projektu'!$G$10:$G$4986,'Rozpočet projektu'!$I$10:$I$4986,$A1380&amp;"*",'Rozpočet projektu'!$C$10:$C$4986,$B1380)</f>
        <v>0</v>
      </c>
      <c r="D1380" s="124" t="str">
        <f t="shared" si="43"/>
        <v/>
      </c>
      <c r="E1380" s="124" t="str">
        <f t="shared" si="44"/>
        <v/>
      </c>
    </row>
    <row r="1381" spans="1:5" ht="25.5" hidden="1" x14ac:dyDescent="0.2">
      <c r="A1381" s="126" t="s">
        <v>136</v>
      </c>
      <c r="B1381" s="113" t="s">
        <v>67</v>
      </c>
      <c r="C1381" s="124">
        <f>SUMIFS('Rozpočet projektu'!$G$10:$G$4986,'Rozpočet projektu'!$I$10:$I$4986,$A1381&amp;"*",'Rozpočet projektu'!$C$10:$C$4986,$B1381)</f>
        <v>0</v>
      </c>
      <c r="D1381" s="124" t="str">
        <f t="shared" si="43"/>
        <v/>
      </c>
      <c r="E1381" s="124" t="str">
        <f t="shared" si="44"/>
        <v/>
      </c>
    </row>
    <row r="1382" spans="1:5" ht="38.25" hidden="1" x14ac:dyDescent="0.2">
      <c r="A1382" s="126" t="s">
        <v>136</v>
      </c>
      <c r="B1382" s="113" t="s">
        <v>68</v>
      </c>
      <c r="C1382" s="124">
        <f>SUMIFS('Rozpočet projektu'!$G$10:$G$4986,'Rozpočet projektu'!$I$10:$I$4986,$A1382&amp;"*",'Rozpočet projektu'!$C$10:$C$4986,$B1382)</f>
        <v>0</v>
      </c>
      <c r="D1382" s="124" t="str">
        <f t="shared" si="43"/>
        <v/>
      </c>
      <c r="E1382" s="124" t="str">
        <f t="shared" si="44"/>
        <v/>
      </c>
    </row>
  </sheetData>
  <autoFilter ref="A3:C1382">
    <filterColumn colId="2">
      <filters blank="1"/>
    </filterColumn>
  </autoFilter>
  <mergeCells count="10">
    <mergeCell ref="J4:J5"/>
    <mergeCell ref="J2:J3"/>
    <mergeCell ref="A1:B2"/>
    <mergeCell ref="C1:C2"/>
    <mergeCell ref="G1:H1"/>
    <mergeCell ref="A3:A5"/>
    <mergeCell ref="B3:B5"/>
    <mergeCell ref="C3:C5"/>
    <mergeCell ref="D3:D5"/>
    <mergeCell ref="E3:E5"/>
  </mergeCells>
  <dataValidations count="1">
    <dataValidation type="list" allowBlank="1" showInputMessage="1" showErrorMessage="1" sqref="J2">
      <formula1>$N$8:$N$10</formula1>
    </dataValidation>
  </dataValidations>
  <pageMargins left="0.7" right="0.7" top="0.75" bottom="0.75" header="0.3" footer="0.3"/>
  <pageSetup paperSize="9" scale="6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1"/>
  <sheetViews>
    <sheetView workbookViewId="0">
      <selection activeCell="B2" sqref="B2"/>
    </sheetView>
  </sheetViews>
  <sheetFormatPr defaultRowHeight="12.75" x14ac:dyDescent="0.2"/>
  <cols>
    <col min="1" max="1" width="15.5703125" bestFit="1" customWidth="1"/>
    <col min="2" max="2" width="74.140625" customWidth="1"/>
    <col min="4" max="4" width="45" customWidth="1"/>
  </cols>
  <sheetData>
    <row r="1" spans="1:2" ht="48" thickBot="1" x14ac:dyDescent="0.25">
      <c r="A1" s="138" t="s">
        <v>75</v>
      </c>
      <c r="B1" s="138" t="s">
        <v>144</v>
      </c>
    </row>
    <row r="2" spans="1:2" x14ac:dyDescent="0.2">
      <c r="A2" s="134" t="s">
        <v>77</v>
      </c>
      <c r="B2" s="135"/>
    </row>
    <row r="3" spans="1:2" x14ac:dyDescent="0.2">
      <c r="A3" s="124" t="s">
        <v>78</v>
      </c>
      <c r="B3" s="136"/>
    </row>
    <row r="4" spans="1:2" x14ac:dyDescent="0.2">
      <c r="A4" s="117" t="s">
        <v>80</v>
      </c>
      <c r="B4" s="136"/>
    </row>
    <row r="5" spans="1:2" x14ac:dyDescent="0.2">
      <c r="A5" s="124" t="s">
        <v>83</v>
      </c>
      <c r="B5" s="137"/>
    </row>
    <row r="6" spans="1:2" x14ac:dyDescent="0.2">
      <c r="A6" s="117" t="s">
        <v>85</v>
      </c>
      <c r="B6" s="137"/>
    </row>
    <row r="7" spans="1:2" x14ac:dyDescent="0.2">
      <c r="A7" s="124" t="s">
        <v>88</v>
      </c>
      <c r="B7" s="136"/>
    </row>
    <row r="8" spans="1:2" x14ac:dyDescent="0.2">
      <c r="A8" s="117" t="s">
        <v>89</v>
      </c>
      <c r="B8" s="136"/>
    </row>
    <row r="9" spans="1:2" x14ac:dyDescent="0.2">
      <c r="A9" s="124" t="s">
        <v>90</v>
      </c>
      <c r="B9" s="136"/>
    </row>
    <row r="10" spans="1:2" x14ac:dyDescent="0.2">
      <c r="A10" s="117" t="s">
        <v>92</v>
      </c>
      <c r="B10" s="136"/>
    </row>
    <row r="11" spans="1:2" x14ac:dyDescent="0.2">
      <c r="A11" s="124" t="s">
        <v>93</v>
      </c>
      <c r="B11" s="136"/>
    </row>
    <row r="12" spans="1:2" x14ac:dyDescent="0.2">
      <c r="A12" s="117" t="s">
        <v>95</v>
      </c>
      <c r="B12" s="136"/>
    </row>
    <row r="13" spans="1:2" x14ac:dyDescent="0.2">
      <c r="A13" s="124" t="s">
        <v>97</v>
      </c>
      <c r="B13" s="136"/>
    </row>
    <row r="14" spans="1:2" x14ac:dyDescent="0.2">
      <c r="A14" s="117" t="s">
        <v>99</v>
      </c>
      <c r="B14" s="136"/>
    </row>
    <row r="15" spans="1:2" x14ac:dyDescent="0.2">
      <c r="A15" s="124" t="s">
        <v>100</v>
      </c>
      <c r="B15" s="136"/>
    </row>
    <row r="16" spans="1:2" x14ac:dyDescent="0.2">
      <c r="A16" s="117" t="s">
        <v>101</v>
      </c>
      <c r="B16" s="136"/>
    </row>
    <row r="17" spans="1:2" x14ac:dyDescent="0.2">
      <c r="A17" s="124" t="s">
        <v>102</v>
      </c>
      <c r="B17" s="136"/>
    </row>
    <row r="18" spans="1:2" x14ac:dyDescent="0.2">
      <c r="A18" s="117" t="s">
        <v>103</v>
      </c>
      <c r="B18" s="136"/>
    </row>
    <row r="19" spans="1:2" x14ac:dyDescent="0.2">
      <c r="A19" s="124" t="s">
        <v>104</v>
      </c>
      <c r="B19" s="136"/>
    </row>
    <row r="20" spans="1:2" x14ac:dyDescent="0.2">
      <c r="A20" s="117" t="s">
        <v>105</v>
      </c>
      <c r="B20" s="136"/>
    </row>
    <row r="21" spans="1:2" x14ac:dyDescent="0.2">
      <c r="A21" s="124" t="s">
        <v>106</v>
      </c>
      <c r="B21" s="136"/>
    </row>
    <row r="22" spans="1:2" x14ac:dyDescent="0.2">
      <c r="A22" s="117" t="s">
        <v>107</v>
      </c>
      <c r="B22" s="136"/>
    </row>
    <row r="23" spans="1:2" x14ac:dyDescent="0.2">
      <c r="A23" s="124" t="s">
        <v>108</v>
      </c>
      <c r="B23" s="136"/>
    </row>
    <row r="24" spans="1:2" x14ac:dyDescent="0.2">
      <c r="A24" s="117" t="s">
        <v>109</v>
      </c>
      <c r="B24" s="136"/>
    </row>
    <row r="25" spans="1:2" x14ac:dyDescent="0.2">
      <c r="A25" s="124" t="s">
        <v>110</v>
      </c>
      <c r="B25" s="136"/>
    </row>
    <row r="26" spans="1:2" x14ac:dyDescent="0.2">
      <c r="A26" s="117" t="s">
        <v>111</v>
      </c>
      <c r="B26" s="136"/>
    </row>
    <row r="27" spans="1:2" x14ac:dyDescent="0.2">
      <c r="A27" s="124" t="s">
        <v>112</v>
      </c>
      <c r="B27" s="136"/>
    </row>
    <row r="28" spans="1:2" x14ac:dyDescent="0.2">
      <c r="A28" s="117" t="s">
        <v>113</v>
      </c>
      <c r="B28" s="136"/>
    </row>
    <row r="29" spans="1:2" x14ac:dyDescent="0.2">
      <c r="A29" s="124" t="s">
        <v>114</v>
      </c>
      <c r="B29" s="136"/>
    </row>
    <row r="30" spans="1:2" x14ac:dyDescent="0.2">
      <c r="A30" s="117" t="s">
        <v>115</v>
      </c>
      <c r="B30" s="136"/>
    </row>
    <row r="31" spans="1:2" x14ac:dyDescent="0.2">
      <c r="A31" s="124" t="s">
        <v>116</v>
      </c>
      <c r="B31" s="136"/>
    </row>
    <row r="32" spans="1:2" x14ac:dyDescent="0.2">
      <c r="A32" s="117" t="s">
        <v>117</v>
      </c>
      <c r="B32" s="136"/>
    </row>
    <row r="33" spans="1:2" x14ac:dyDescent="0.2">
      <c r="A33" s="124" t="s">
        <v>118</v>
      </c>
      <c r="B33" s="136"/>
    </row>
    <row r="34" spans="1:2" x14ac:dyDescent="0.2">
      <c r="A34" s="117" t="s">
        <v>119</v>
      </c>
      <c r="B34" s="136"/>
    </row>
    <row r="35" spans="1:2" x14ac:dyDescent="0.2">
      <c r="A35" s="124" t="s">
        <v>120</v>
      </c>
      <c r="B35" s="136"/>
    </row>
    <row r="36" spans="1:2" x14ac:dyDescent="0.2">
      <c r="A36" s="117" t="s">
        <v>121</v>
      </c>
      <c r="B36" s="136"/>
    </row>
    <row r="37" spans="1:2" x14ac:dyDescent="0.2">
      <c r="A37" s="124" t="s">
        <v>122</v>
      </c>
      <c r="B37" s="136"/>
    </row>
    <row r="38" spans="1:2" x14ac:dyDescent="0.2">
      <c r="A38" s="117" t="s">
        <v>123</v>
      </c>
      <c r="B38" s="136"/>
    </row>
    <row r="39" spans="1:2" x14ac:dyDescent="0.2">
      <c r="A39" s="124" t="s">
        <v>124</v>
      </c>
      <c r="B39" s="136"/>
    </row>
    <row r="40" spans="1:2" x14ac:dyDescent="0.2">
      <c r="A40" s="117" t="s">
        <v>125</v>
      </c>
      <c r="B40" s="136"/>
    </row>
    <row r="41" spans="1:2" x14ac:dyDescent="0.2">
      <c r="A41" s="124" t="s">
        <v>126</v>
      </c>
      <c r="B41" s="136"/>
    </row>
    <row r="42" spans="1:2" x14ac:dyDescent="0.2">
      <c r="A42" s="117" t="s">
        <v>127</v>
      </c>
      <c r="B42" s="136"/>
    </row>
    <row r="43" spans="1:2" x14ac:dyDescent="0.2">
      <c r="A43" s="124" t="s">
        <v>128</v>
      </c>
      <c r="B43" s="136"/>
    </row>
    <row r="44" spans="1:2" x14ac:dyDescent="0.2">
      <c r="A44" s="117" t="s">
        <v>129</v>
      </c>
      <c r="B44" s="136"/>
    </row>
    <row r="45" spans="1:2" x14ac:dyDescent="0.2">
      <c r="A45" s="124" t="s">
        <v>130</v>
      </c>
      <c r="B45" s="136"/>
    </row>
    <row r="46" spans="1:2" x14ac:dyDescent="0.2">
      <c r="A46" s="117" t="s">
        <v>131</v>
      </c>
      <c r="B46" s="136"/>
    </row>
    <row r="47" spans="1:2" x14ac:dyDescent="0.2">
      <c r="A47" s="124" t="s">
        <v>132</v>
      </c>
      <c r="B47" s="136"/>
    </row>
    <row r="48" spans="1:2" x14ac:dyDescent="0.2">
      <c r="A48" s="117" t="s">
        <v>133</v>
      </c>
      <c r="B48" s="136"/>
    </row>
    <row r="49" spans="1:2" x14ac:dyDescent="0.2">
      <c r="A49" s="124" t="s">
        <v>134</v>
      </c>
      <c r="B49" s="136"/>
    </row>
    <row r="50" spans="1:2" x14ac:dyDescent="0.2">
      <c r="A50" s="117" t="s">
        <v>135</v>
      </c>
      <c r="B50" s="136"/>
    </row>
    <row r="51" spans="1:2" x14ac:dyDescent="0.2">
      <c r="A51" s="124" t="s">
        <v>136</v>
      </c>
      <c r="B51" s="136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_x00e1_tum xmlns="df68beb4-40f4-4a69-a992-d7c992f59b2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C8C09CE865B17428127212D56AC6252" ma:contentTypeVersion="2" ma:contentTypeDescription="Umožňuje vytvoriť nový dokument." ma:contentTypeScope="" ma:versionID="ed75815c8ab9a23308163a4fad9ff0d7">
  <xsd:schema xmlns:xsd="http://www.w3.org/2001/XMLSchema" xmlns:xs="http://www.w3.org/2001/XMLSchema" xmlns:p="http://schemas.microsoft.com/office/2006/metadata/properties" xmlns:ns2="df68beb4-40f4-4a69-a992-d7c992f59b22" targetNamespace="http://schemas.microsoft.com/office/2006/metadata/properties" ma:root="true" ma:fieldsID="74df06a37e446bb71526b2697c67b82e" ns2:_="">
    <xsd:import namespace="df68beb4-40f4-4a69-a992-d7c992f59b22"/>
    <xsd:element name="properties">
      <xsd:complexType>
        <xsd:sequence>
          <xsd:element name="documentManagement">
            <xsd:complexType>
              <xsd:all>
                <xsd:element ref="ns2:D_x00e1_tu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68beb4-40f4-4a69-a992-d7c992f59b22" elementFormDefault="qualified">
    <xsd:import namespace="http://schemas.microsoft.com/office/2006/documentManagement/types"/>
    <xsd:import namespace="http://schemas.microsoft.com/office/infopath/2007/PartnerControls"/>
    <xsd:element name="D_x00e1_tum" ma:index="8" nillable="true" ma:displayName="Dátum" ma:format="DateTime" ma:internalName="D_x00e1_tum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481F8A3-7015-4FBC-A978-39D7633960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D415146-6899-4AA5-8385-CD076EBB1EF6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df68beb4-40f4-4a69-a992-d7c992f59b22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19279D5-3F34-4EF0-A5F2-DB7399AAB6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68beb4-40f4-4a69-a992-d7c992f59b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Rozpočet projektu</vt:lpstr>
      <vt:lpstr>Rozdelenie_MRR_RR</vt:lpstr>
      <vt:lpstr>Priradenie aktivít</vt:lpstr>
      <vt:lpstr>Rozdelenie_MRR_RR!Oblasť_tlače</vt:lpstr>
      <vt:lpstr>'Rozpočet projektu'!Oblasť_tlače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Branislav Horák</dc:creator>
  <cp:lastModifiedBy>Lenka Lamoš</cp:lastModifiedBy>
  <cp:lastPrinted>2018-08-28T07:59:32Z</cp:lastPrinted>
  <dcterms:created xsi:type="dcterms:W3CDTF">2005-09-13T19:12:51Z</dcterms:created>
  <dcterms:modified xsi:type="dcterms:W3CDTF">2022-06-02T09:31:18Z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0x010100AC8C09CE865B17428127212D56AC6252</vt:lpwstr>
  </property>
</Properties>
</file>